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codeName="ThisWorkbook"/>
  <mc:AlternateContent xmlns:mc="http://schemas.openxmlformats.org/markup-compatibility/2006">
    <mc:Choice Requires="x15">
      <x15ac:absPath xmlns:x15ac="http://schemas.microsoft.com/office/spreadsheetml/2010/11/ac" url="Y:\finance\Journals processed\Journal Request Forms\Templates\"/>
    </mc:Choice>
  </mc:AlternateContent>
  <xr:revisionPtr revIDLastSave="0" documentId="13_ncr:1_{799E1569-4634-42EA-9F29-078260246F07}" xr6:coauthVersionLast="36" xr6:coauthVersionMax="47" xr10:uidLastSave="{00000000-0000-0000-0000-000000000000}"/>
  <bookViews>
    <workbookView xWindow="28680" yWindow="-120" windowWidth="38640" windowHeight="21240" xr2:uid="{00000000-000D-0000-FFFF-FFFF00000000}"/>
  </bookViews>
  <sheets>
    <sheet name="Journal GJ" sheetId="5" r:id="rId1"/>
    <sheet name="_messages" sheetId="2" r:id="rId2"/>
    <sheet name="Confirmation" sheetId="7" r:id="rId3"/>
    <sheet name="Supporting docs" sheetId="6" r:id="rId4"/>
    <sheet name="_GL07_55" sheetId="3" state="hidden" r:id="rId5"/>
  </sheets>
  <definedNames>
    <definedName name="_xlnm._FilterDatabase" localSheetId="3" hidden="1">'Supporting docs'!$A$1:$N$150</definedName>
    <definedName name="File_Name">#REF!</definedName>
    <definedName name="File_Type">#REF!</definedName>
    <definedName name="_xlnm.Print_Area" localSheetId="0">'Journal GJ'!$A$36:$L$87</definedName>
    <definedName name="_xlnm.Print_Titles" localSheetId="0">'Journal GJ'!$38:$43</definedName>
    <definedName name="Sheet_Name">#REF!</definedName>
  </definedNames>
  <calcPr calcId="191029"/>
</workbook>
</file>

<file path=xl/calcChain.xml><?xml version="1.0" encoding="utf-8"?>
<calcChain xmlns="http://schemas.openxmlformats.org/spreadsheetml/2006/main">
  <c r="M54" i="5" l="1"/>
  <c r="D54" i="5"/>
  <c r="M53" i="5"/>
  <c r="D53" i="5"/>
  <c r="M52" i="5"/>
  <c r="D52" i="5"/>
  <c r="M51" i="5"/>
  <c r="D51" i="5"/>
  <c r="M50" i="5"/>
  <c r="D50" i="5"/>
  <c r="M49" i="5"/>
  <c r="D49" i="5"/>
  <c r="M48" i="5"/>
  <c r="D48" i="5"/>
  <c r="M47" i="5"/>
  <c r="D47" i="5"/>
  <c r="M46" i="5"/>
  <c r="D46" i="5"/>
  <c r="D45" i="5" l="1"/>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E87" i="5" l="1"/>
  <c r="M45" i="5" l="1"/>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B4" i="5" l="1"/>
  <c r="M8" i="5" l="1"/>
  <c r="K8" i="5"/>
  <c r="O71" i="5" l="1"/>
  <c r="O70" i="5"/>
  <c r="O69" i="5"/>
  <c r="O68" i="5"/>
  <c r="O67" i="5"/>
  <c r="O66" i="5"/>
  <c r="O65" i="5"/>
  <c r="O64" i="5"/>
  <c r="O63" i="5"/>
  <c r="O62" i="5"/>
  <c r="O61" i="5"/>
  <c r="O60" i="5"/>
  <c r="O59" i="5"/>
  <c r="O58" i="5"/>
  <c r="O57" i="5"/>
  <c r="O56" i="5"/>
  <c r="O55" i="5"/>
  <c r="O54" i="5"/>
  <c r="O53" i="5"/>
  <c r="O52" i="5"/>
  <c r="O51" i="5"/>
  <c r="O50" i="5"/>
  <c r="O49" i="5"/>
  <c r="O48" i="5"/>
  <c r="O47" i="5"/>
  <c r="O46" i="5"/>
  <c r="O45" i="5"/>
  <c r="C6" i="5"/>
  <c r="G87" i="5" l="1"/>
  <c r="E85" i="5" l="1"/>
  <c r="O41" i="5"/>
  <c r="O40" i="5"/>
  <c r="O83" i="5"/>
  <c r="O82" i="5"/>
  <c r="O81" i="5"/>
  <c r="O80" i="5"/>
  <c r="O79" i="5"/>
  <c r="O78" i="5"/>
  <c r="O77" i="5"/>
  <c r="O76" i="5"/>
  <c r="O75" i="5"/>
  <c r="O74" i="5"/>
  <c r="O73" i="5"/>
  <c r="O72" i="5"/>
  <c r="G85" i="5"/>
</calcChain>
</file>

<file path=xl/sharedStrings.xml><?xml version="1.0" encoding="utf-8"?>
<sst xmlns="http://schemas.openxmlformats.org/spreadsheetml/2006/main" count="350" uniqueCount="167">
  <si>
    <t>Account</t>
  </si>
  <si>
    <t>Project</t>
  </si>
  <si>
    <t>CAT3</t>
  </si>
  <si>
    <t>Work Order</t>
  </si>
  <si>
    <t>CAT5</t>
  </si>
  <si>
    <t>CAT6</t>
  </si>
  <si>
    <t>CAT7</t>
  </si>
  <si>
    <t>Tax Code</t>
  </si>
  <si>
    <t>Amount (£)</t>
  </si>
  <si>
    <t>type</t>
  </si>
  <si>
    <t>filename</t>
  </si>
  <si>
    <t>default</t>
  </si>
  <si>
    <t>batch_id</t>
  </si>
  <si>
    <t>interface</t>
  </si>
  <si>
    <t>BI</t>
  </si>
  <si>
    <t>voucher_type</t>
  </si>
  <si>
    <t>GJ</t>
  </si>
  <si>
    <t>trans_type</t>
  </si>
  <si>
    <t>GL</t>
  </si>
  <si>
    <t>client</t>
  </si>
  <si>
    <t>UY</t>
  </si>
  <si>
    <t>account</t>
  </si>
  <si>
    <t>dim_2</t>
  </si>
  <si>
    <t>dim_3</t>
  </si>
  <si>
    <t>dim_4</t>
  </si>
  <si>
    <t>dim_5</t>
  </si>
  <si>
    <t>dim_6</t>
  </si>
  <si>
    <t>dim_7</t>
  </si>
  <si>
    <t>tax_code</t>
  </si>
  <si>
    <t>tax_system</t>
  </si>
  <si>
    <t>currency</t>
  </si>
  <si>
    <t>GBP</t>
  </si>
  <si>
    <t>dc_flag</t>
  </si>
  <si>
    <t>cur_amount</t>
  </si>
  <si>
    <t>number_1</t>
  </si>
  <si>
    <t>value_1</t>
  </si>
  <si>
    <t>value_2</t>
  </si>
  <si>
    <t>value_3</t>
  </si>
  <si>
    <t>description</t>
  </si>
  <si>
    <t>trans_date</t>
  </si>
  <si>
    <t>voucher_date</t>
  </si>
  <si>
    <t>voucher_no</t>
  </si>
  <si>
    <t>period</t>
  </si>
  <si>
    <t>tax_id</t>
  </si>
  <si>
    <t/>
  </si>
  <si>
    <t>Agresso Batch Input Formatter  5.21.2</t>
  </si>
  <si>
    <t>Starting WriteFile</t>
  </si>
  <si>
    <t>Reading Column (A)</t>
  </si>
  <si>
    <t>5: default interface = BI</t>
  </si>
  <si>
    <t>6: default voucher_type = GJ</t>
  </si>
  <si>
    <t>7: default trans_type = GL</t>
  </si>
  <si>
    <t>8: default client = UY</t>
  </si>
  <si>
    <t>18: default tax_code = 0</t>
  </si>
  <si>
    <t>20: default currency = GBP</t>
  </si>
  <si>
    <t>checking column account</t>
  </si>
  <si>
    <t>checking column dim_2</t>
  </si>
  <si>
    <t>checking column dim_3</t>
  </si>
  <si>
    <t>checking column dim_4</t>
  </si>
  <si>
    <t>checking column dim_5</t>
  </si>
  <si>
    <t>checking column dim_6</t>
  </si>
  <si>
    <t>checking column dim_7</t>
  </si>
  <si>
    <t>checking column tax_code</t>
  </si>
  <si>
    <t>checking column cur_amount</t>
  </si>
  <si>
    <t>checking column description</t>
  </si>
  <si>
    <t>checking column voucher_date</t>
  </si>
  <si>
    <t>Field Name</t>
  </si>
  <si>
    <t>Width</t>
  </si>
  <si>
    <t>Mandatory</t>
  </si>
  <si>
    <t>Right Justify</t>
  </si>
  <si>
    <t>Format</t>
  </si>
  <si>
    <t>Multiplier</t>
  </si>
  <si>
    <t>Y</t>
  </si>
  <si>
    <t>0</t>
  </si>
  <si>
    <t>100</t>
  </si>
  <si>
    <t>yyyymmdd</t>
  </si>
  <si>
    <t>columns</t>
  </si>
  <si>
    <t>dim_1</t>
  </si>
  <si>
    <t>checking column dim_1</t>
  </si>
  <si>
    <t>CAT1</t>
  </si>
  <si>
    <t>amount</t>
  </si>
  <si>
    <t>ext_inv_ref</t>
  </si>
  <si>
    <t>ext_ref</t>
  </si>
  <si>
    <t>due_date</t>
  </si>
  <si>
    <t>disc_date</t>
  </si>
  <si>
    <t>discount</t>
  </si>
  <si>
    <t>commitment</t>
  </si>
  <si>
    <t>order_id</t>
  </si>
  <si>
    <t>kid</t>
  </si>
  <si>
    <t>pay_transfer</t>
  </si>
  <si>
    <t xml:space="preserve"> </t>
  </si>
  <si>
    <t>status</t>
  </si>
  <si>
    <t>apar_type</t>
  </si>
  <si>
    <t>apar_id</t>
  </si>
  <si>
    <t>pay_flag</t>
  </si>
  <si>
    <t>voucher_ref</t>
  </si>
  <si>
    <t>sequence_ref</t>
  </si>
  <si>
    <t>intrule_id</t>
  </si>
  <si>
    <t>factor_short</t>
  </si>
  <si>
    <t>responsible</t>
  </si>
  <si>
    <t>apar_name</t>
  </si>
  <si>
    <t>address</t>
  </si>
  <si>
    <t>province</t>
  </si>
  <si>
    <t>place</t>
  </si>
  <si>
    <t>bank_account</t>
  </si>
  <si>
    <t>pay_method</t>
  </si>
  <si>
    <t>vat_reg_no</t>
  </si>
  <si>
    <t>zip_code</t>
  </si>
  <si>
    <t>curr_licence</t>
  </si>
  <si>
    <t>account2</t>
  </si>
  <si>
    <t>base_amount</t>
  </si>
  <si>
    <t>base_curr</t>
  </si>
  <si>
    <t>pay_temp_id</t>
  </si>
  <si>
    <t>allocation_key</t>
  </si>
  <si>
    <t>period_no</t>
  </si>
  <si>
    <t>clearing_code</t>
  </si>
  <si>
    <t>swift</t>
  </si>
  <si>
    <t>arrive_id</t>
  </si>
  <si>
    <t>bank_acc_type</t>
  </si>
  <si>
    <t>GL07_55</t>
  </si>
  <si>
    <t>Period</t>
  </si>
  <si>
    <t>1ABC01</t>
  </si>
  <si>
    <t>Date</t>
  </si>
  <si>
    <t>Description of transaction</t>
  </si>
  <si>
    <t>JOURNAL REQUEST FORM</t>
  </si>
  <si>
    <t>loading details for file type GL07_55</t>
  </si>
  <si>
    <t>File Definition Sheet has 67 rows and 7 columns</t>
  </si>
  <si>
    <t>4: default batch_id = JNLKR</t>
  </si>
  <si>
    <t>21: default dc_flag = 1</t>
  </si>
  <si>
    <t>columns' keyword on row 42</t>
  </si>
  <si>
    <t>checking column period</t>
  </si>
  <si>
    <t>checking column dc_flag</t>
  </si>
  <si>
    <t>Writing to file starting from row 43</t>
  </si>
  <si>
    <t xml:space="preserve">Debit/ credit </t>
  </si>
  <si>
    <t>D/C flag</t>
  </si>
  <si>
    <t>Text (Max 50 characters)</t>
  </si>
  <si>
    <t>NOTES</t>
  </si>
  <si>
    <t>To enter more lines, highlight as many rows as needed from line 44 downwards and 'Copy' / press Ctrl+C.  Then right click on row 44 and 'Insert Copied Cells'.</t>
  </si>
  <si>
    <t>You should complete the columns 'Account', 'Work order', 'Amount', 'Text', 'Date' and 'Period'. The optional columns 'CAT3', 'CAT5' etc. can be used for further analysis if needed.</t>
  </si>
  <si>
    <t xml:space="preserve">If the write is successful, go to Agresso Financials &gt; Batch Input &gt; Transactions from external system &gt; Batch Input Transactions from external system &gt; (double-click on) Variant 55. </t>
  </si>
  <si>
    <t xml:space="preserve">Go to Common &gt; Maintenance of Ordered Reports. When the upload has finished (report status T) double-click to open the report file. </t>
  </si>
  <si>
    <t xml:space="preserve">Go back to Agresso Financials &gt; Batch Input &gt; Transactions from external system &gt; Batch Input Transactions from external system &gt; (double-click on) Variant 55. </t>
  </si>
  <si>
    <t>Number of rows in worksheet = 114</t>
  </si>
  <si>
    <t>Openning file \\Csrvfs.york.ac.uk\yimsstore\Finance\Agresso\test\Data Import\Journalkr.txt</t>
  </si>
  <si>
    <t>last column in columns row = 15</t>
  </si>
  <si>
    <t>Scroll down to check the data for errors (designated by ********s), and in the bottom-right corner check that the balance is zero. If there are no errors, the message 'PROPOSAL BATCH_INPUT' should be displayed.</t>
  </si>
  <si>
    <r>
      <t xml:space="preserve">EXAMPLE:                               </t>
    </r>
    <r>
      <rPr>
        <b/>
        <i/>
        <sz val="10"/>
        <color theme="4" tint="-0.499984740745262"/>
        <rFont val="Calibri"/>
        <family val="2"/>
        <scheme val="minor"/>
      </rPr>
      <t>(See Notes at the bottom of the page for instructions on how to upload the journal - remember to keep a note of the transaction number)</t>
    </r>
  </si>
  <si>
    <t>Enter 'JNL' and your initials, e.g. JNLSJP23 - this is important to prevent anyone else overwriting your journals during the upload process.</t>
  </si>
  <si>
    <t>Client, usually UY</t>
  </si>
  <si>
    <t>Enter the filename and batch ID. Check the period. Untick Post. Then press 'Save' or F12. This is when Agresso checks your data.</t>
  </si>
  <si>
    <t>If there are errors, go to Agresso Financials &gt; Batch Input &gt; Batch Input Maintenance. Find your journal by using your batch ID. 'External System' is always BI. Press F7 to recall the data, make amendments and save. Then continue as below.</t>
  </si>
  <si>
    <t>Leave the filename blank (Agresso already identified it in step 1 above). Enter your batch ID and check the period. Then tick the 'Post' box. Press 'Save' or F12.</t>
  </si>
  <si>
    <t xml:space="preserve">Scroll down to check if the message 'STATEMENT  BATCH_INPUT' is displayed. View the transaction number. Make a note of it on your BIF template and save a copy for future reference. </t>
  </si>
  <si>
    <t>Email finance-support@york.ac.uk if you encounter any problems.</t>
  </si>
  <si>
    <t xml:space="preserve">Your journal must balance to zero (i.e. must have an equivalent amounts of credits and debits). If the journal does not balance, an error message will be shown above, nb. 0.00 is still an error! (Hint: increase number of decimal places to spot an imbalance). Your Transactions should always be sorted by period to enable Agresso to work logically through your journal, balancing transactions in each period. </t>
  </si>
  <si>
    <t>Do not overwrite the example lines.</t>
  </si>
  <si>
    <t>If entering round pounds, no need to enter zero pence (.00)</t>
  </si>
  <si>
    <t>INSTRUCTIONS TO UPLOAD YOUR JOURNAL:</t>
  </si>
  <si>
    <t>Transaction No.</t>
  </si>
  <si>
    <t>Check balance:</t>
  </si>
  <si>
    <t>-  Filename - include your userid, e.g. Journalsjp23.txt</t>
  </si>
  <si>
    <t>end</t>
  </si>
  <si>
    <t>work order</t>
  </si>
  <si>
    <t>USERNAME</t>
  </si>
  <si>
    <t>Transaction Type:  GJ for general ledger journals; JA for accruals</t>
  </si>
  <si>
    <t>Ledger type</t>
  </si>
  <si>
    <t>In Excel click on Agresso BIF &gt; Write data to File. This uploads your data to a shared filestore.</t>
  </si>
  <si>
    <t>Agresso Transaction No (enter when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</si>
</sst>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0.00000"/>
  </numFmts>
  <fonts count="24" x14ac:knownFonts="1">
    <font>
      <sz val="10"/>
      <name val="Times New Roman"/>
    </font>
    <font>
      <sz val="11"/>
      <color theme="1"/>
      <name val="Calibri"/>
      <family val="2"/>
      <scheme val="minor"/>
    </font>
    <font>
      <sz val="10"/>
      <name val="Arial"/>
      <family val="2"/>
    </font>
    <font>
      <u/>
      <sz val="10"/>
      <color indexed="12"/>
      <name val="Arial"/>
      <family val="2"/>
    </font>
    <font>
      <b/>
      <sz val="10"/>
      <name val="Arial"/>
      <family val="2"/>
    </font>
    <font>
      <sz val="10"/>
      <color indexed="10"/>
      <name val="Arial"/>
      <family val="2"/>
    </font>
    <font>
      <sz val="11"/>
      <name val="Calibri"/>
      <family val="2"/>
      <scheme val="minor"/>
    </font>
    <font>
      <sz val="10"/>
      <name val="Calibri"/>
      <family val="2"/>
      <scheme val="minor"/>
    </font>
    <font>
      <b/>
      <sz val="16"/>
      <name val="Calibri"/>
      <family val="2"/>
      <scheme val="minor"/>
    </font>
    <font>
      <b/>
      <sz val="11"/>
      <name val="Calibri"/>
      <family val="2"/>
      <scheme val="minor"/>
    </font>
    <font>
      <b/>
      <sz val="18"/>
      <name val="Calibri"/>
      <family val="2"/>
      <scheme val="minor"/>
    </font>
    <font>
      <b/>
      <sz val="11"/>
      <color theme="4" tint="-0.499984740745262"/>
      <name val="Calibri"/>
      <family val="2"/>
      <scheme val="minor"/>
    </font>
    <font>
      <sz val="10"/>
      <color theme="3" tint="-0.249977111117893"/>
      <name val="Calibri"/>
      <family val="2"/>
      <scheme val="minor"/>
    </font>
    <font>
      <b/>
      <sz val="10"/>
      <name val="Calibri"/>
      <family val="2"/>
      <scheme val="minor"/>
    </font>
    <font>
      <b/>
      <i/>
      <sz val="10"/>
      <color theme="4" tint="-0.499984740745262"/>
      <name val="Calibri"/>
      <family val="2"/>
      <scheme val="minor"/>
    </font>
    <font>
      <u/>
      <sz val="11"/>
      <color indexed="12"/>
      <name val="Calibri"/>
      <family val="2"/>
      <scheme val="minor"/>
    </font>
    <font>
      <b/>
      <sz val="14"/>
      <color theme="3" tint="-0.249977111117893"/>
      <name val="Calibri"/>
      <family val="2"/>
      <scheme val="minor"/>
    </font>
    <font>
      <b/>
      <sz val="10"/>
      <color theme="3" tint="-0.249977111117893"/>
      <name val="Calibri"/>
      <family val="2"/>
      <scheme val="minor"/>
    </font>
    <font>
      <b/>
      <i/>
      <sz val="9"/>
      <color theme="3" tint="-0.249977111117893"/>
      <name val="Calibri"/>
      <family val="2"/>
      <scheme val="minor"/>
    </font>
    <font>
      <b/>
      <sz val="8"/>
      <color theme="3" tint="-0.249977111117893"/>
      <name val="Calibri"/>
      <family val="2"/>
      <scheme val="minor"/>
    </font>
    <font>
      <u/>
      <sz val="10"/>
      <color indexed="12"/>
      <name val="Calibri"/>
      <family val="2"/>
      <scheme val="minor"/>
    </font>
    <font>
      <b/>
      <sz val="14"/>
      <name val="Calibri"/>
      <family val="2"/>
      <scheme val="minor"/>
    </font>
    <font>
      <sz val="11"/>
      <color theme="4" tint="-0.249977111117893"/>
      <name val="Calibri"/>
      <family val="2"/>
      <scheme val="minor"/>
    </font>
    <font>
      <sz val="12"/>
      <color rgb="FF222222"/>
      <name val="Arial"/>
      <family val="2"/>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0000"/>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2" fillId="0" borderId="0" applyBorder="0"/>
    <xf numFmtId="0" fontId="1" fillId="0" borderId="0"/>
  </cellStyleXfs>
  <cellXfs count="137">
    <xf numFmtId="0" fontId="0" fillId="0" borderId="0" xfId="0"/>
    <xf numFmtId="49" fontId="2" fillId="0" borderId="0" xfId="2" applyNumberFormat="1" applyAlignment="1">
      <alignment horizontal="left"/>
    </xf>
    <xf numFmtId="0" fontId="2" fillId="0" borderId="0" xfId="2"/>
    <xf numFmtId="49" fontId="2" fillId="0" borderId="0" xfId="2" quotePrefix="1" applyNumberFormat="1" applyAlignment="1">
      <alignment horizontal="left"/>
    </xf>
    <xf numFmtId="49" fontId="4" fillId="0" borderId="0" xfId="0" applyNumberFormat="1" applyFont="1"/>
    <xf numFmtId="1" fontId="4" fillId="0" borderId="0" xfId="0" applyNumberFormat="1" applyFont="1"/>
    <xf numFmtId="49" fontId="0" fillId="0" borderId="0" xfId="0" applyNumberFormat="1"/>
    <xf numFmtId="1" fontId="0" fillId="0" borderId="0" xfId="0" applyNumberFormat="1"/>
    <xf numFmtId="49" fontId="5" fillId="0" borderId="0" xfId="0" applyNumberFormat="1" applyFont="1"/>
    <xf numFmtId="0" fontId="6" fillId="0" borderId="0" xfId="2" applyFont="1"/>
    <xf numFmtId="4" fontId="6" fillId="0" borderId="0" xfId="2" applyNumberFormat="1" applyFont="1"/>
    <xf numFmtId="164" fontId="6" fillId="0" borderId="0" xfId="2" applyNumberFormat="1" applyFont="1"/>
    <xf numFmtId="0" fontId="6" fillId="0" borderId="0" xfId="2" applyNumberFormat="1" applyFont="1"/>
    <xf numFmtId="0" fontId="6" fillId="0" borderId="0" xfId="2" applyFont="1" applyAlignment="1">
      <alignment horizontal="right"/>
    </xf>
    <xf numFmtId="14" fontId="6" fillId="0" borderId="0" xfId="2" applyNumberFormat="1" applyFont="1"/>
    <xf numFmtId="0" fontId="7" fillId="0" borderId="0" xfId="0" applyFont="1"/>
    <xf numFmtId="4" fontId="7" fillId="0" borderId="0" xfId="0" applyNumberFormat="1" applyFont="1"/>
    <xf numFmtId="164" fontId="7" fillId="0" borderId="0" xfId="0" applyNumberFormat="1" applyFont="1"/>
    <xf numFmtId="0" fontId="7" fillId="0" borderId="0" xfId="0" applyNumberFormat="1" applyFont="1"/>
    <xf numFmtId="0" fontId="7" fillId="0" borderId="0" xfId="0" applyFont="1" applyAlignment="1">
      <alignment horizontal="right"/>
    </xf>
    <xf numFmtId="0" fontId="8" fillId="0" borderId="0" xfId="0" applyFont="1"/>
    <xf numFmtId="0" fontId="6" fillId="0" borderId="0" xfId="0" applyFont="1"/>
    <xf numFmtId="0" fontId="6" fillId="2" borderId="0" xfId="2" applyFont="1" applyFill="1"/>
    <xf numFmtId="0" fontId="6" fillId="2" borderId="0" xfId="2" applyFont="1" applyFill="1" applyAlignment="1">
      <alignment horizontal="center"/>
    </xf>
    <xf numFmtId="4" fontId="6" fillId="2" borderId="0" xfId="2" applyNumberFormat="1" applyFont="1" applyFill="1"/>
    <xf numFmtId="164" fontId="6" fillId="2" borderId="0" xfId="2" applyNumberFormat="1" applyFont="1" applyFill="1"/>
    <xf numFmtId="0" fontId="6" fillId="2" borderId="0" xfId="2" applyNumberFormat="1" applyFont="1" applyFill="1"/>
    <xf numFmtId="0" fontId="6" fillId="0" borderId="0" xfId="0" applyFont="1" applyAlignment="1">
      <alignment horizontal="right"/>
    </xf>
    <xf numFmtId="0" fontId="9" fillId="0" borderId="0" xfId="2" applyFont="1"/>
    <xf numFmtId="0" fontId="6" fillId="0" borderId="0" xfId="2" applyFont="1" applyAlignment="1">
      <alignment horizontal="left"/>
    </xf>
    <xf numFmtId="0" fontId="7" fillId="0" borderId="0" xfId="0" applyFont="1" applyAlignment="1">
      <alignment horizontal="center"/>
    </xf>
    <xf numFmtId="0" fontId="6" fillId="4" borderId="0" xfId="0" applyFont="1" applyFill="1"/>
    <xf numFmtId="4" fontId="6" fillId="4" borderId="0" xfId="0" applyNumberFormat="1" applyFont="1" applyFill="1"/>
    <xf numFmtId="164" fontId="6" fillId="4" borderId="0" xfId="0" applyNumberFormat="1" applyFont="1" applyFill="1"/>
    <xf numFmtId="0" fontId="7" fillId="0" borderId="3" xfId="0" applyFont="1" applyBorder="1" applyAlignment="1">
      <alignment horizontal="center"/>
    </xf>
    <xf numFmtId="0" fontId="7" fillId="0" borderId="3" xfId="0" applyFont="1" applyBorder="1"/>
    <xf numFmtId="4" fontId="7" fillId="0" borderId="3" xfId="0" applyNumberFormat="1" applyFont="1" applyBorder="1"/>
    <xf numFmtId="164" fontId="7" fillId="0" borderId="3" xfId="0" applyNumberFormat="1" applyFont="1" applyBorder="1"/>
    <xf numFmtId="0" fontId="7" fillId="0" borderId="3" xfId="0" applyNumberFormat="1" applyFont="1" applyBorder="1"/>
    <xf numFmtId="0" fontId="6" fillId="3" borderId="5" xfId="2" applyFont="1" applyFill="1" applyBorder="1" applyProtection="1">
      <protection locked="0"/>
    </xf>
    <xf numFmtId="0" fontId="7" fillId="0" borderId="0" xfId="2" applyFont="1" applyAlignment="1">
      <alignment horizontal="right"/>
    </xf>
    <xf numFmtId="0" fontId="13" fillId="0" borderId="4" xfId="0" applyNumberFormat="1" applyFont="1" applyFill="1" applyBorder="1" applyAlignment="1">
      <alignment horizontal="center"/>
    </xf>
    <xf numFmtId="0" fontId="13" fillId="0" borderId="0" xfId="0" applyFont="1" applyAlignment="1">
      <alignment horizontal="center"/>
    </xf>
    <xf numFmtId="0" fontId="13" fillId="0" borderId="4" xfId="0" applyFont="1" applyFill="1" applyBorder="1" applyAlignment="1">
      <alignment horizontal="center"/>
    </xf>
    <xf numFmtId="4" fontId="13" fillId="0" borderId="4" xfId="0" applyNumberFormat="1" applyFont="1" applyFill="1" applyBorder="1" applyAlignment="1">
      <alignment horizontal="center"/>
    </xf>
    <xf numFmtId="164" fontId="13" fillId="0" borderId="4" xfId="0" applyNumberFormat="1" applyFont="1" applyFill="1" applyBorder="1" applyAlignment="1">
      <alignment horizontal="center"/>
    </xf>
    <xf numFmtId="0" fontId="7" fillId="0" borderId="0" xfId="2" applyFont="1" applyAlignment="1">
      <alignment horizontal="center"/>
    </xf>
    <xf numFmtId="0" fontId="7" fillId="0" borderId="0" xfId="2" applyFont="1" applyAlignment="1">
      <alignment horizontal="left"/>
    </xf>
    <xf numFmtId="0" fontId="6" fillId="4" borderId="0" xfId="2" applyFont="1" applyFill="1"/>
    <xf numFmtId="4" fontId="6" fillId="4" borderId="0" xfId="2" applyNumberFormat="1" applyFont="1" applyFill="1"/>
    <xf numFmtId="164" fontId="6" fillId="4" borderId="0" xfId="2" applyNumberFormat="1" applyFont="1" applyFill="1"/>
    <xf numFmtId="0" fontId="7" fillId="4" borderId="0" xfId="0" applyFont="1" applyFill="1" applyAlignment="1">
      <alignment horizontal="center"/>
    </xf>
    <xf numFmtId="0" fontId="7" fillId="4" borderId="0" xfId="0" quotePrefix="1" applyFont="1" applyFill="1" applyBorder="1" applyAlignment="1">
      <alignment horizontal="center" vertical="top"/>
    </xf>
    <xf numFmtId="0" fontId="7" fillId="4" borderId="0" xfId="0" applyFont="1" applyFill="1" applyAlignment="1">
      <alignment horizontal="center" vertical="top"/>
    </xf>
    <xf numFmtId="0" fontId="7" fillId="3" borderId="0" xfId="2" applyFont="1" applyFill="1" applyAlignment="1">
      <alignment horizontal="center"/>
    </xf>
    <xf numFmtId="0" fontId="6" fillId="3" borderId="0" xfId="2" applyFont="1" applyFill="1"/>
    <xf numFmtId="0" fontId="7" fillId="0" borderId="0" xfId="0" applyFont="1" applyAlignment="1" applyProtection="1">
      <alignment horizontal="right"/>
    </xf>
    <xf numFmtId="0" fontId="13" fillId="0" borderId="4" xfId="0" applyNumberFormat="1" applyFont="1" applyFill="1" applyBorder="1" applyAlignment="1" applyProtection="1">
      <alignment horizontal="left"/>
    </xf>
    <xf numFmtId="0" fontId="7" fillId="2" borderId="0" xfId="0" applyFont="1" applyFill="1" applyAlignment="1" applyProtection="1">
      <alignment horizontal="right"/>
    </xf>
    <xf numFmtId="0" fontId="17" fillId="0" borderId="0" xfId="0" applyFont="1" applyAlignment="1">
      <alignment horizontal="center"/>
    </xf>
    <xf numFmtId="0" fontId="17" fillId="4" borderId="4" xfId="0" applyFont="1" applyFill="1" applyBorder="1" applyAlignment="1">
      <alignment horizontal="center" vertical="top"/>
    </xf>
    <xf numFmtId="4" fontId="17" fillId="4" borderId="4" xfId="0" applyNumberFormat="1" applyFont="1" applyFill="1" applyBorder="1" applyAlignment="1">
      <alignment horizontal="center" vertical="top"/>
    </xf>
    <xf numFmtId="164" fontId="17" fillId="4" borderId="4" xfId="0" applyNumberFormat="1" applyFont="1" applyFill="1" applyBorder="1" applyAlignment="1">
      <alignment horizontal="center" vertical="top"/>
    </xf>
    <xf numFmtId="0" fontId="17" fillId="4" borderId="4" xfId="0" applyNumberFormat="1" applyFont="1" applyFill="1" applyBorder="1" applyAlignment="1">
      <alignment horizontal="center" vertical="top"/>
    </xf>
    <xf numFmtId="0" fontId="12" fillId="0" borderId="0" xfId="0" applyFont="1" applyAlignment="1">
      <alignment horizontal="center"/>
    </xf>
    <xf numFmtId="0" fontId="12" fillId="4" borderId="0" xfId="0" applyFont="1" applyFill="1" applyAlignment="1">
      <alignment horizontal="center"/>
    </xf>
    <xf numFmtId="4" fontId="12" fillId="4" borderId="0" xfId="0" applyNumberFormat="1" applyFont="1" applyFill="1" applyAlignment="1">
      <alignment horizontal="center"/>
    </xf>
    <xf numFmtId="164" fontId="12" fillId="4" borderId="0" xfId="0" applyNumberFormat="1" applyFont="1" applyFill="1" applyAlignment="1">
      <alignment horizontal="center"/>
    </xf>
    <xf numFmtId="0" fontId="12" fillId="4" borderId="0" xfId="0" applyNumberFormat="1" applyFont="1" applyFill="1" applyAlignment="1">
      <alignment horizontal="center"/>
    </xf>
    <xf numFmtId="1" fontId="12" fillId="4" borderId="0" xfId="0" applyNumberFormat="1" applyFont="1" applyFill="1" applyAlignment="1" applyProtection="1">
      <alignment horizontal="center"/>
    </xf>
    <xf numFmtId="0" fontId="17" fillId="4" borderId="0" xfId="2" applyFont="1" applyFill="1"/>
    <xf numFmtId="0" fontId="17" fillId="4" borderId="0" xfId="2" quotePrefix="1" applyFont="1" applyFill="1"/>
    <xf numFmtId="0" fontId="9" fillId="4" borderId="0" xfId="2" applyFont="1" applyFill="1"/>
    <xf numFmtId="0" fontId="7" fillId="4" borderId="0" xfId="2" applyNumberFormat="1" applyFont="1" applyFill="1"/>
    <xf numFmtId="0" fontId="16" fillId="4" borderId="0" xfId="2" applyFont="1" applyFill="1" applyAlignment="1">
      <alignment vertical="center"/>
    </xf>
    <xf numFmtId="0" fontId="7" fillId="4" borderId="0" xfId="0" applyFont="1" applyFill="1"/>
    <xf numFmtId="4" fontId="7" fillId="4" borderId="0" xfId="0" applyNumberFormat="1" applyFont="1" applyFill="1"/>
    <xf numFmtId="164" fontId="7" fillId="4" borderId="0" xfId="0" applyNumberFormat="1" applyFont="1" applyFill="1"/>
    <xf numFmtId="0" fontId="7" fillId="4" borderId="0" xfId="0" applyNumberFormat="1" applyFont="1" applyFill="1"/>
    <xf numFmtId="39" fontId="9" fillId="4" borderId="0" xfId="0" applyNumberFormat="1" applyFont="1" applyFill="1" applyBorder="1"/>
    <xf numFmtId="0" fontId="9" fillId="4" borderId="0" xfId="0" applyFont="1" applyFill="1"/>
    <xf numFmtId="0" fontId="18" fillId="4" borderId="0" xfId="2" applyFont="1" applyFill="1"/>
    <xf numFmtId="0" fontId="19" fillId="4" borderId="4" xfId="0" applyFont="1" applyFill="1" applyBorder="1" applyAlignment="1">
      <alignment horizontal="center" vertical="top" wrapText="1"/>
    </xf>
    <xf numFmtId="0" fontId="7" fillId="0" borderId="0" xfId="0" applyFont="1" applyBorder="1"/>
    <xf numFmtId="0" fontId="7" fillId="0" borderId="0" xfId="0" applyFont="1" applyAlignment="1" applyProtection="1">
      <alignment horizontal="center" vertical="top"/>
      <protection locked="0"/>
    </xf>
    <xf numFmtId="14" fontId="7" fillId="2" borderId="0" xfId="0" applyNumberFormat="1" applyFont="1" applyFill="1" applyAlignment="1" applyProtection="1">
      <alignment horizontal="left" vertical="top" wrapText="1"/>
      <protection locked="0"/>
    </xf>
    <xf numFmtId="0" fontId="7" fillId="0" borderId="0" xfId="0" applyFont="1" applyAlignment="1" applyProtection="1">
      <alignment vertical="top"/>
      <protection locked="0"/>
    </xf>
    <xf numFmtId="0" fontId="7" fillId="0" borderId="0" xfId="0" applyFont="1" applyAlignment="1" applyProtection="1">
      <alignment horizontal="left" vertical="top"/>
      <protection locked="0"/>
    </xf>
    <xf numFmtId="164" fontId="7" fillId="0" borderId="0" xfId="0" applyNumberFormat="1" applyFont="1" applyAlignment="1">
      <alignment vertical="top"/>
    </xf>
    <xf numFmtId="0" fontId="7" fillId="0" borderId="0" xfId="0" applyFont="1" applyAlignment="1">
      <alignment vertical="top"/>
    </xf>
    <xf numFmtId="0" fontId="6" fillId="0" borderId="0" xfId="2" applyFont="1" applyFill="1"/>
    <xf numFmtId="0" fontId="7" fillId="0" borderId="0" xfId="2" applyFont="1" applyFill="1" applyAlignment="1">
      <alignment horizontal="center"/>
    </xf>
    <xf numFmtId="4" fontId="6" fillId="0" borderId="0" xfId="2" applyNumberFormat="1" applyFont="1" applyFill="1"/>
    <xf numFmtId="164" fontId="6" fillId="0" borderId="0" xfId="2" applyNumberFormat="1" applyFont="1" applyFill="1"/>
    <xf numFmtId="0" fontId="6" fillId="0" borderId="0" xfId="2" applyNumberFormat="1" applyFont="1" applyFill="1"/>
    <xf numFmtId="0" fontId="7" fillId="0" borderId="0" xfId="2" applyFont="1" applyFill="1" applyAlignment="1">
      <alignment horizontal="right"/>
    </xf>
    <xf numFmtId="0" fontId="21" fillId="4" borderId="0" xfId="2" applyFont="1" applyFill="1"/>
    <xf numFmtId="39" fontId="21" fillId="0" borderId="10" xfId="0" applyNumberFormat="1" applyFont="1" applyFill="1" applyBorder="1" applyAlignment="1">
      <alignment horizontal="center" vertical="center"/>
    </xf>
    <xf numFmtId="0" fontId="21" fillId="5" borderId="0" xfId="2" applyFont="1" applyFill="1" applyAlignment="1">
      <alignment horizontal="center"/>
    </xf>
    <xf numFmtId="4" fontId="16" fillId="4" borderId="0" xfId="2" applyNumberFormat="1" applyFont="1" applyFill="1"/>
    <xf numFmtId="46" fontId="0" fillId="0" borderId="0" xfId="0" applyNumberFormat="1"/>
    <xf numFmtId="0" fontId="23" fillId="0" borderId="0" xfId="0" applyFont="1" applyAlignment="1">
      <alignment vertical="center" wrapText="1"/>
    </xf>
    <xf numFmtId="0" fontId="0" fillId="0" borderId="0" xfId="0" applyAlignment="1">
      <alignment vertical="center"/>
    </xf>
    <xf numFmtId="14" fontId="0" fillId="0" borderId="0" xfId="0" applyNumberFormat="1"/>
    <xf numFmtId="0" fontId="21" fillId="3" borderId="0" xfId="2" applyFont="1" applyFill="1"/>
    <xf numFmtId="0" fontId="6" fillId="5" borderId="5" xfId="2" applyFont="1" applyFill="1" applyBorder="1" applyProtection="1">
      <protection locked="0"/>
    </xf>
    <xf numFmtId="0" fontId="7" fillId="9" borderId="0" xfId="0" applyFont="1" applyFill="1" applyAlignment="1" applyProtection="1">
      <alignment vertical="top"/>
      <protection locked="0"/>
    </xf>
    <xf numFmtId="1" fontId="6" fillId="3" borderId="10" xfId="2" applyNumberFormat="1" applyFont="1" applyFill="1" applyBorder="1"/>
    <xf numFmtId="0" fontId="7" fillId="0" borderId="0" xfId="0" applyFont="1" applyAlignment="1" applyProtection="1">
      <alignment horizontal="right" vertical="top"/>
      <protection locked="0"/>
    </xf>
    <xf numFmtId="0" fontId="7" fillId="2" borderId="0" xfId="0" applyFont="1" applyFill="1" applyAlignment="1" applyProtection="1">
      <alignment horizontal="right" vertical="top"/>
      <protection locked="0"/>
    </xf>
    <xf numFmtId="0" fontId="22" fillId="0" borderId="0" xfId="2" applyFont="1" applyAlignment="1">
      <alignment horizontal="right" vertical="top"/>
    </xf>
    <xf numFmtId="0" fontId="22" fillId="8" borderId="0" xfId="2" applyFont="1" applyFill="1" applyBorder="1" applyAlignment="1">
      <alignment horizontal="right" vertical="top"/>
    </xf>
    <xf numFmtId="0" fontId="22" fillId="7" borderId="0" xfId="2" applyFont="1" applyFill="1" applyBorder="1" applyAlignment="1">
      <alignment horizontal="right" vertical="top"/>
    </xf>
    <xf numFmtId="0" fontId="22" fillId="3" borderId="0" xfId="2" applyFont="1" applyFill="1" applyBorder="1" applyAlignment="1">
      <alignment horizontal="right" vertical="top"/>
    </xf>
    <xf numFmtId="0" fontId="7" fillId="8" borderId="0" xfId="0" applyFont="1" applyFill="1" applyAlignment="1" applyProtection="1">
      <alignment horizontal="right" vertical="top"/>
      <protection locked="0"/>
    </xf>
    <xf numFmtId="4" fontId="7" fillId="2" borderId="0" xfId="0" applyNumberFormat="1" applyFont="1" applyFill="1" applyAlignment="1" applyProtection="1">
      <alignment horizontal="right" vertical="top"/>
      <protection locked="0"/>
    </xf>
    <xf numFmtId="164" fontId="22" fillId="6" borderId="0" xfId="2" applyNumberFormat="1" applyFont="1" applyFill="1" applyBorder="1" applyAlignment="1">
      <alignment horizontal="right" vertical="top"/>
    </xf>
    <xf numFmtId="0" fontId="22" fillId="3" borderId="0" xfId="2" applyNumberFormat="1" applyFont="1" applyFill="1" applyBorder="1" applyAlignment="1">
      <alignment horizontal="right" vertical="top"/>
    </xf>
    <xf numFmtId="1" fontId="7" fillId="0" borderId="0" xfId="0" applyNumberFormat="1" applyFont="1" applyFill="1" applyAlignment="1" applyProtection="1">
      <alignment horizontal="right" vertical="top"/>
    </xf>
    <xf numFmtId="0" fontId="7" fillId="0" borderId="0" xfId="0" applyFont="1" applyAlignment="1">
      <alignment horizontal="right" vertical="top"/>
    </xf>
    <xf numFmtId="0" fontId="13" fillId="0" borderId="4" xfId="0" applyFont="1" applyBorder="1" applyAlignment="1">
      <alignment horizontal="center"/>
    </xf>
    <xf numFmtId="0" fontId="16" fillId="4" borderId="0" xfId="0" applyFont="1" applyFill="1" applyAlignment="1">
      <alignment horizontal="center" vertical="center"/>
    </xf>
    <xf numFmtId="0" fontId="16" fillId="4" borderId="6" xfId="0" applyFont="1" applyFill="1" applyBorder="1" applyAlignment="1">
      <alignment horizontal="center" vertical="center"/>
    </xf>
    <xf numFmtId="165" fontId="8" fillId="0" borderId="1" xfId="0" applyNumberFormat="1" applyFont="1" applyFill="1" applyBorder="1" applyAlignment="1">
      <alignment horizontal="center" vertical="center"/>
    </xf>
    <xf numFmtId="165" fontId="8" fillId="0" borderId="2" xfId="0" applyNumberFormat="1" applyFont="1" applyFill="1" applyBorder="1" applyAlignment="1">
      <alignment horizontal="center" vertical="center"/>
    </xf>
    <xf numFmtId="0" fontId="6" fillId="0" borderId="0" xfId="2" applyFont="1" applyAlignment="1">
      <alignment horizontal="center"/>
    </xf>
    <xf numFmtId="0" fontId="7" fillId="4" borderId="0" xfId="0" applyFont="1" applyFill="1" applyBorder="1" applyAlignment="1">
      <alignment horizontal="left" vertical="top" wrapText="1"/>
    </xf>
    <xf numFmtId="0" fontId="16" fillId="0" borderId="4" xfId="0" applyFont="1" applyFill="1" applyBorder="1" applyAlignment="1">
      <alignment horizontal="center"/>
    </xf>
    <xf numFmtId="0" fontId="20" fillId="5" borderId="7" xfId="1" applyFont="1" applyFill="1" applyBorder="1" applyAlignment="1" applyProtection="1">
      <alignment horizontal="left"/>
      <protection locked="0"/>
    </xf>
    <xf numFmtId="0" fontId="15" fillId="5" borderId="8" xfId="1" applyFont="1" applyFill="1" applyBorder="1" applyAlignment="1" applyProtection="1">
      <alignment horizontal="left"/>
      <protection locked="0"/>
    </xf>
    <xf numFmtId="0" fontId="15" fillId="5" borderId="9" xfId="1" applyFont="1" applyFill="1" applyBorder="1" applyAlignment="1" applyProtection="1">
      <alignment horizontal="left"/>
      <protection locked="0"/>
    </xf>
    <xf numFmtId="0" fontId="13" fillId="4" borderId="0" xfId="0" applyFont="1" applyFill="1" applyBorder="1" applyAlignment="1">
      <alignment horizontal="left" vertical="top" wrapText="1"/>
    </xf>
    <xf numFmtId="0" fontId="16" fillId="0" borderId="4" xfId="0" applyFont="1" applyBorder="1" applyAlignment="1">
      <alignment horizontal="center"/>
    </xf>
    <xf numFmtId="0" fontId="10" fillId="0" borderId="0" xfId="0" applyFont="1" applyAlignment="1">
      <alignment horizontal="center"/>
    </xf>
    <xf numFmtId="0" fontId="11" fillId="0" borderId="0" xfId="0" applyFont="1" applyFill="1" applyAlignment="1">
      <alignment horizontal="left"/>
    </xf>
    <xf numFmtId="1" fontId="9" fillId="0" borderId="1" xfId="2" applyNumberFormat="1" applyFont="1" applyFill="1" applyBorder="1" applyAlignment="1">
      <alignment horizontal="center" vertical="center"/>
    </xf>
    <xf numFmtId="0" fontId="7" fillId="0" borderId="2" xfId="0" applyFont="1" applyBorder="1"/>
  </cellXfs>
  <cellStyles count="4">
    <cellStyle name="Hyperlink" xfId="1" builtinId="8"/>
    <cellStyle name="Normal" xfId="0" builtinId="0"/>
    <cellStyle name="Normal 8" xfId="3" xr:uid="{00000000-0005-0000-0000-000002000000}"/>
    <cellStyle name="Normal_PLINVR01 2310 Corrections"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35</xdr:row>
      <xdr:rowOff>60158</xdr:rowOff>
    </xdr:from>
    <xdr:to>
      <xdr:col>3</xdr:col>
      <xdr:colOff>583207</xdr:colOff>
      <xdr:row>36</xdr:row>
      <xdr:rowOff>66321</xdr:rowOff>
    </xdr:to>
    <xdr:pic>
      <xdr:nvPicPr>
        <xdr:cNvPr id="3095" name="Picture 1">
          <a:extLst>
            <a:ext uri="{FF2B5EF4-FFF2-40B4-BE49-F238E27FC236}">
              <a16:creationId xmlns:a16="http://schemas.microsoft.com/office/drawing/2014/main" id="{00000000-0008-0000-0000-0000170C0000}"/>
            </a:ext>
          </a:extLst>
        </xdr:cNvPr>
        <xdr:cNvPicPr>
          <a:picLocks noChangeAspect="1" noChangeArrowheads="1"/>
        </xdr:cNvPicPr>
      </xdr:nvPicPr>
      <xdr:blipFill>
        <a:blip xmlns:r="http://schemas.openxmlformats.org/officeDocument/2006/relationships" r:embed="rId1" cstate="print">
          <a:lum bright="18000" contrast="24000"/>
        </a:blip>
        <a:srcRect/>
        <a:stretch>
          <a:fillRect/>
        </a:stretch>
      </xdr:blipFill>
      <xdr:spPr bwMode="auto">
        <a:xfrm>
          <a:off x="57150" y="1032711"/>
          <a:ext cx="2240557" cy="316979"/>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9525</xdr:colOff>
      <xdr:row>0</xdr:row>
      <xdr:rowOff>9525</xdr:rowOff>
    </xdr:to>
    <xdr:pic>
      <xdr:nvPicPr>
        <xdr:cNvPr id="2" name="Picture 1" descr="https://mail.google.com/mail/b/AHX2AshQoyXYlWQbHsrCywtlv-dWdfobbIqisfWqntsVddCE9DOi/u/0/images/cleardot.gif">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767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0</xdr:row>
      <xdr:rowOff>0</xdr:rowOff>
    </xdr:from>
    <xdr:to>
      <xdr:col>3</xdr:col>
      <xdr:colOff>9525</xdr:colOff>
      <xdr:row>0</xdr:row>
      <xdr:rowOff>9525</xdr:rowOff>
    </xdr:to>
    <xdr:pic>
      <xdr:nvPicPr>
        <xdr:cNvPr id="3" name="Picture 2" descr="https://mail.google.com/mail/b/AHX2AshQoyXYlWQbHsrCywtlv-dWdfobbIqisfWqntsVddCE9DOi/u/0/images/cleardot.gif">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67675" y="16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9525</xdr:colOff>
      <xdr:row>0</xdr:row>
      <xdr:rowOff>9525</xdr:rowOff>
    </xdr:to>
    <xdr:pic>
      <xdr:nvPicPr>
        <xdr:cNvPr id="4" name=":l8" descr="https://mail.google.com/mail/b/AHX2AshQoyXYlWQbHsrCywtlv-dWdfobbIqisfWqntsVddCE9DOi/u/0/images/cleardot.gif">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5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C:\Users\md1219\Downloads\JNLSJP.txt"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tabSelected="1" topLeftCell="A2" zoomScale="95" zoomScaleNormal="95" workbookViewId="0">
      <selection activeCell="C2" sqref="C2"/>
    </sheetView>
  </sheetViews>
  <sheetFormatPr defaultColWidth="9.33203125" defaultRowHeight="12.75" x14ac:dyDescent="0.2"/>
  <cols>
    <col min="1" max="1" width="9.1640625" style="15" customWidth="1"/>
    <col min="2" max="2" width="17.1640625" style="30" bestFit="1" customWidth="1"/>
    <col min="3" max="10" width="12.83203125" style="15" customWidth="1"/>
    <col min="11" max="11" width="13" style="16" customWidth="1"/>
    <col min="12" max="12" width="71" style="15" customWidth="1"/>
    <col min="13" max="13" width="14.33203125" style="17" customWidth="1"/>
    <col min="14" max="14" width="11.5" style="18" customWidth="1"/>
    <col min="15" max="15" width="9" style="19" customWidth="1"/>
    <col min="16" max="16384" width="9.33203125" style="15"/>
  </cols>
  <sheetData>
    <row r="1" spans="1:15" s="9" customFormat="1" ht="15" hidden="1" x14ac:dyDescent="0.25">
      <c r="A1" s="9" t="s">
        <v>9</v>
      </c>
      <c r="B1" s="54" t="s">
        <v>118</v>
      </c>
      <c r="C1" s="55"/>
      <c r="D1" s="55"/>
      <c r="E1" s="55"/>
      <c r="F1" s="55"/>
      <c r="G1" s="55"/>
      <c r="H1" s="55"/>
      <c r="I1" s="55"/>
      <c r="K1" s="10"/>
      <c r="M1" s="11"/>
      <c r="N1" s="12"/>
      <c r="O1" s="40"/>
    </row>
    <row r="2" spans="1:15" s="90" customFormat="1" ht="18.75" x14ac:dyDescent="0.3">
      <c r="B2" s="98" t="s">
        <v>162</v>
      </c>
      <c r="C2" s="104"/>
      <c r="K2" s="92"/>
      <c r="M2" s="93"/>
      <c r="N2" s="94"/>
      <c r="O2" s="95"/>
    </row>
    <row r="3" spans="1:15" s="90" customFormat="1" ht="12.75" customHeight="1" thickBot="1" x14ac:dyDescent="0.3">
      <c r="B3" s="91"/>
      <c r="K3" s="92"/>
      <c r="M3" s="93"/>
      <c r="N3" s="94"/>
      <c r="O3" s="95"/>
    </row>
    <row r="4" spans="1:15" s="9" customFormat="1" ht="15.75" thickBot="1" x14ac:dyDescent="0.3">
      <c r="A4" s="9" t="s">
        <v>10</v>
      </c>
      <c r="B4" s="128" t="str">
        <f>"\\itsfs.york.ac.uk\yimsstore\Finance\Agresso\Live\Data Import\Journal"&amp;C2&amp;".txt"</f>
        <v>\\itsfs.york.ac.uk\yimsstore\Finance\Agresso\Live\Data Import\Journal.txt</v>
      </c>
      <c r="C4" s="129"/>
      <c r="D4" s="129"/>
      <c r="E4" s="129"/>
      <c r="F4" s="129"/>
      <c r="G4" s="129"/>
      <c r="H4" s="129"/>
      <c r="I4" s="130"/>
      <c r="J4" s="71" t="s">
        <v>159</v>
      </c>
      <c r="K4" s="48"/>
      <c r="L4" s="48"/>
      <c r="M4" s="50"/>
      <c r="N4" s="12"/>
      <c r="O4" s="40"/>
    </row>
    <row r="5" spans="1:15" s="9" customFormat="1" ht="12.75" customHeight="1" thickBot="1" x14ac:dyDescent="0.3">
      <c r="B5" s="46"/>
      <c r="K5" s="10"/>
      <c r="M5" s="11"/>
      <c r="N5" s="12"/>
      <c r="O5" s="40"/>
    </row>
    <row r="6" spans="1:15" s="9" customFormat="1" ht="15.75" thickBot="1" x14ac:dyDescent="0.3">
      <c r="A6" s="9" t="s">
        <v>11</v>
      </c>
      <c r="B6" s="47" t="s">
        <v>12</v>
      </c>
      <c r="C6" s="105" t="str">
        <f>"JNL"&amp;C2</f>
        <v>JNL</v>
      </c>
      <c r="D6" s="70" t="s">
        <v>146</v>
      </c>
      <c r="E6" s="48"/>
      <c r="F6" s="48"/>
      <c r="G6" s="48"/>
      <c r="H6" s="48"/>
      <c r="I6" s="48"/>
      <c r="J6" s="48"/>
      <c r="K6" s="49"/>
      <c r="L6" s="48"/>
      <c r="M6" s="50"/>
      <c r="N6" s="12"/>
      <c r="O6" s="40"/>
    </row>
    <row r="7" spans="1:15" s="9" customFormat="1" ht="15" hidden="1" x14ac:dyDescent="0.25">
      <c r="A7" s="9" t="s">
        <v>11</v>
      </c>
      <c r="B7" s="47" t="s">
        <v>13</v>
      </c>
      <c r="C7" s="9" t="s">
        <v>14</v>
      </c>
      <c r="D7" s="81"/>
      <c r="E7" s="48"/>
      <c r="K7" s="10"/>
      <c r="M7" s="11"/>
      <c r="N7" s="12"/>
      <c r="O7" s="40"/>
    </row>
    <row r="8" spans="1:15" s="9" customFormat="1" ht="19.5" thickBot="1" x14ac:dyDescent="0.35">
      <c r="A8" s="9" t="s">
        <v>11</v>
      </c>
      <c r="B8" s="47" t="s">
        <v>15</v>
      </c>
      <c r="C8" s="39" t="s">
        <v>16</v>
      </c>
      <c r="D8" s="81" t="s">
        <v>163</v>
      </c>
      <c r="E8" s="48"/>
      <c r="F8" s="81"/>
      <c r="G8" s="81"/>
      <c r="H8" s="48"/>
      <c r="I8" s="48"/>
      <c r="J8" s="48"/>
      <c r="K8" s="99" t="str">
        <f>B85</f>
        <v>Check balance:</v>
      </c>
      <c r="L8" s="96"/>
      <c r="M8" s="97" t="str">
        <f>IF(SUM(K45:K85)=0,"OK",SUM(K45:K85))</f>
        <v>OK</v>
      </c>
      <c r="N8" s="12"/>
      <c r="O8" s="40"/>
    </row>
    <row r="9" spans="1:15" s="9" customFormat="1" ht="15" hidden="1" x14ac:dyDescent="0.25">
      <c r="A9" s="9" t="s">
        <v>11</v>
      </c>
      <c r="B9" s="47" t="s">
        <v>17</v>
      </c>
      <c r="C9" s="9" t="s">
        <v>18</v>
      </c>
      <c r="D9" s="81" t="s">
        <v>164</v>
      </c>
      <c r="E9" s="48"/>
      <c r="F9" s="48"/>
      <c r="G9" s="48"/>
      <c r="H9" s="48"/>
      <c r="I9" s="48"/>
      <c r="J9" s="48"/>
      <c r="K9" s="49"/>
      <c r="L9" s="48"/>
      <c r="M9" s="48"/>
      <c r="N9" s="12"/>
      <c r="O9" s="40"/>
    </row>
    <row r="10" spans="1:15" s="9" customFormat="1" ht="18.75" x14ac:dyDescent="0.3">
      <c r="A10" s="9" t="s">
        <v>11</v>
      </c>
      <c r="B10" s="47" t="s">
        <v>19</v>
      </c>
      <c r="C10" s="9" t="s">
        <v>20</v>
      </c>
      <c r="D10" s="81" t="s">
        <v>147</v>
      </c>
      <c r="E10" s="48"/>
      <c r="F10" s="48"/>
      <c r="G10" s="48"/>
      <c r="H10" s="48"/>
      <c r="I10" s="48"/>
      <c r="J10" s="48"/>
      <c r="K10" s="99" t="s">
        <v>166</v>
      </c>
      <c r="L10" s="48"/>
      <c r="M10" s="107"/>
      <c r="N10" s="12"/>
      <c r="O10" s="40"/>
    </row>
    <row r="11" spans="1:15" s="9" customFormat="1" ht="15" hidden="1" x14ac:dyDescent="0.25">
      <c r="A11" s="9" t="s">
        <v>11</v>
      </c>
      <c r="B11" s="29" t="s">
        <v>21</v>
      </c>
      <c r="K11" s="10"/>
      <c r="M11" s="11"/>
      <c r="N11" s="12"/>
      <c r="O11" s="40"/>
    </row>
    <row r="12" spans="1:15" s="9" customFormat="1" ht="15" hidden="1" x14ac:dyDescent="0.25">
      <c r="A12" s="9" t="s">
        <v>11</v>
      </c>
      <c r="B12" s="29" t="s">
        <v>76</v>
      </c>
      <c r="K12" s="10"/>
      <c r="M12" s="11"/>
      <c r="N12" s="12"/>
      <c r="O12" s="40"/>
    </row>
    <row r="13" spans="1:15" s="9" customFormat="1" ht="15" hidden="1" x14ac:dyDescent="0.25">
      <c r="A13" s="9" t="s">
        <v>11</v>
      </c>
      <c r="B13" s="29" t="s">
        <v>22</v>
      </c>
      <c r="K13" s="10"/>
      <c r="L13" s="14"/>
      <c r="M13" s="11"/>
      <c r="N13" s="12"/>
      <c r="O13" s="40"/>
    </row>
    <row r="14" spans="1:15" s="9" customFormat="1" ht="15" hidden="1" x14ac:dyDescent="0.25">
      <c r="A14" s="9" t="s">
        <v>11</v>
      </c>
      <c r="B14" s="29" t="s">
        <v>23</v>
      </c>
      <c r="K14" s="10"/>
      <c r="L14" s="14"/>
      <c r="M14" s="11"/>
      <c r="N14" s="12"/>
      <c r="O14" s="40"/>
    </row>
    <row r="15" spans="1:15" s="9" customFormat="1" ht="15" hidden="1" x14ac:dyDescent="0.25">
      <c r="B15" s="29" t="s">
        <v>161</v>
      </c>
      <c r="K15" s="10"/>
      <c r="L15" s="14"/>
      <c r="M15" s="11"/>
      <c r="N15" s="12"/>
      <c r="O15" s="40"/>
    </row>
    <row r="16" spans="1:15" s="9" customFormat="1" ht="15" hidden="1" x14ac:dyDescent="0.25">
      <c r="A16" s="9" t="s">
        <v>11</v>
      </c>
      <c r="B16" s="29" t="s">
        <v>24</v>
      </c>
      <c r="K16" s="10"/>
      <c r="L16" s="14"/>
      <c r="M16" s="11"/>
      <c r="N16" s="12"/>
      <c r="O16" s="40"/>
    </row>
    <row r="17" spans="1:15" s="9" customFormat="1" ht="15" hidden="1" x14ac:dyDescent="0.25">
      <c r="A17" s="9" t="s">
        <v>11</v>
      </c>
      <c r="B17" s="29" t="s">
        <v>25</v>
      </c>
      <c r="K17" s="10"/>
      <c r="L17" s="14"/>
      <c r="M17" s="11"/>
      <c r="N17" s="12"/>
      <c r="O17" s="40"/>
    </row>
    <row r="18" spans="1:15" s="9" customFormat="1" ht="15" hidden="1" x14ac:dyDescent="0.25">
      <c r="A18" s="9" t="s">
        <v>11</v>
      </c>
      <c r="B18" s="29" t="s">
        <v>26</v>
      </c>
      <c r="K18" s="10"/>
      <c r="L18" s="14"/>
      <c r="M18" s="11"/>
      <c r="N18" s="12"/>
      <c r="O18" s="40"/>
    </row>
    <row r="19" spans="1:15" s="9" customFormat="1" ht="15" hidden="1" x14ac:dyDescent="0.25">
      <c r="A19" s="9" t="s">
        <v>11</v>
      </c>
      <c r="B19" s="29" t="s">
        <v>27</v>
      </c>
      <c r="K19" s="10"/>
      <c r="L19" s="14"/>
      <c r="M19" s="11"/>
      <c r="N19" s="12"/>
      <c r="O19" s="40"/>
    </row>
    <row r="20" spans="1:15" s="9" customFormat="1" ht="15" hidden="1" x14ac:dyDescent="0.25">
      <c r="A20" s="9" t="s">
        <v>11</v>
      </c>
      <c r="B20" s="29" t="s">
        <v>28</v>
      </c>
      <c r="C20" s="9">
        <v>0</v>
      </c>
      <c r="K20" s="10"/>
      <c r="L20" s="14"/>
      <c r="M20" s="11"/>
      <c r="N20" s="12"/>
      <c r="O20" s="40"/>
    </row>
    <row r="21" spans="1:15" s="9" customFormat="1" ht="15" hidden="1" x14ac:dyDescent="0.25">
      <c r="A21" s="9" t="s">
        <v>11</v>
      </c>
      <c r="B21" s="29" t="s">
        <v>29</v>
      </c>
      <c r="K21" s="10"/>
      <c r="L21" s="14"/>
      <c r="M21" s="11"/>
      <c r="N21" s="12"/>
      <c r="O21" s="40"/>
    </row>
    <row r="22" spans="1:15" s="9" customFormat="1" ht="15" hidden="1" x14ac:dyDescent="0.25">
      <c r="A22" s="9" t="s">
        <v>11</v>
      </c>
      <c r="B22" s="29" t="s">
        <v>30</v>
      </c>
      <c r="C22" s="29" t="s">
        <v>31</v>
      </c>
      <c r="K22" s="10"/>
      <c r="L22" s="14"/>
      <c r="M22" s="11"/>
      <c r="N22" s="12"/>
      <c r="O22" s="40"/>
    </row>
    <row r="23" spans="1:15" s="9" customFormat="1" ht="15" hidden="1" x14ac:dyDescent="0.25">
      <c r="A23" s="9" t="s">
        <v>11</v>
      </c>
      <c r="B23" s="29" t="s">
        <v>32</v>
      </c>
      <c r="C23" s="9">
        <v>1</v>
      </c>
      <c r="K23" s="10"/>
      <c r="L23" s="14"/>
      <c r="M23" s="11"/>
      <c r="N23" s="12"/>
      <c r="O23" s="40"/>
    </row>
    <row r="24" spans="1:15" s="9" customFormat="1" ht="15" hidden="1" x14ac:dyDescent="0.25">
      <c r="A24" s="9" t="s">
        <v>11</v>
      </c>
      <c r="B24" s="29" t="s">
        <v>33</v>
      </c>
      <c r="K24" s="10"/>
      <c r="L24" s="14"/>
      <c r="M24" s="11"/>
      <c r="N24" s="12"/>
      <c r="O24" s="40"/>
    </row>
    <row r="25" spans="1:15" s="9" customFormat="1" ht="15" hidden="1" x14ac:dyDescent="0.25">
      <c r="A25" s="9" t="s">
        <v>11</v>
      </c>
      <c r="B25" s="29" t="s">
        <v>79</v>
      </c>
      <c r="K25" s="10"/>
      <c r="L25" s="14"/>
      <c r="M25" s="11"/>
      <c r="N25" s="12"/>
      <c r="O25" s="40"/>
    </row>
    <row r="26" spans="1:15" s="9" customFormat="1" ht="15" hidden="1" x14ac:dyDescent="0.25">
      <c r="A26" s="9" t="s">
        <v>11</v>
      </c>
      <c r="B26" s="29" t="s">
        <v>34</v>
      </c>
      <c r="K26" s="10"/>
      <c r="L26" s="14"/>
      <c r="M26" s="11"/>
      <c r="N26" s="12"/>
      <c r="O26" s="40"/>
    </row>
    <row r="27" spans="1:15" s="9" customFormat="1" ht="15" hidden="1" x14ac:dyDescent="0.25">
      <c r="A27" s="9" t="s">
        <v>11</v>
      </c>
      <c r="B27" s="29" t="s">
        <v>35</v>
      </c>
      <c r="K27" s="10"/>
      <c r="L27" s="14"/>
      <c r="M27" s="11"/>
      <c r="N27" s="12"/>
      <c r="O27" s="40"/>
    </row>
    <row r="28" spans="1:15" s="9" customFormat="1" ht="15" hidden="1" x14ac:dyDescent="0.25">
      <c r="A28" s="9" t="s">
        <v>11</v>
      </c>
      <c r="B28" s="29" t="s">
        <v>36</v>
      </c>
      <c r="K28" s="10"/>
      <c r="L28" s="14"/>
      <c r="M28" s="11"/>
      <c r="N28" s="12"/>
      <c r="O28" s="40"/>
    </row>
    <row r="29" spans="1:15" s="9" customFormat="1" ht="15" hidden="1" x14ac:dyDescent="0.25">
      <c r="A29" s="9" t="s">
        <v>11</v>
      </c>
      <c r="B29" s="29" t="s">
        <v>37</v>
      </c>
      <c r="K29" s="10"/>
      <c r="L29" s="14"/>
      <c r="M29" s="11"/>
      <c r="N29" s="12"/>
      <c r="O29" s="40"/>
    </row>
    <row r="30" spans="1:15" s="9" customFormat="1" ht="15" hidden="1" x14ac:dyDescent="0.25">
      <c r="A30" s="9" t="s">
        <v>11</v>
      </c>
      <c r="B30" s="29" t="s">
        <v>38</v>
      </c>
      <c r="K30" s="10"/>
      <c r="L30" s="14"/>
      <c r="M30" s="11"/>
      <c r="N30" s="12"/>
      <c r="O30" s="40"/>
    </row>
    <row r="31" spans="1:15" s="9" customFormat="1" ht="15" hidden="1" x14ac:dyDescent="0.25">
      <c r="A31" s="9" t="s">
        <v>11</v>
      </c>
      <c r="B31" s="29" t="s">
        <v>39</v>
      </c>
      <c r="K31" s="10"/>
      <c r="L31" s="14"/>
      <c r="M31" s="11"/>
      <c r="N31" s="12"/>
      <c r="O31" s="40"/>
    </row>
    <row r="32" spans="1:15" s="9" customFormat="1" ht="15" hidden="1" x14ac:dyDescent="0.25">
      <c r="A32" s="9" t="s">
        <v>11</v>
      </c>
      <c r="B32" s="29" t="s">
        <v>40</v>
      </c>
      <c r="K32" s="10"/>
      <c r="L32" s="14"/>
      <c r="M32" s="11"/>
      <c r="N32" s="12"/>
      <c r="O32" s="40"/>
    </row>
    <row r="33" spans="1:15" s="9" customFormat="1" ht="15" hidden="1" x14ac:dyDescent="0.25">
      <c r="A33" s="9" t="s">
        <v>11</v>
      </c>
      <c r="B33" s="29" t="s">
        <v>41</v>
      </c>
      <c r="K33" s="10"/>
      <c r="L33" s="14"/>
      <c r="M33" s="11"/>
      <c r="N33" s="12"/>
      <c r="O33" s="40"/>
    </row>
    <row r="34" spans="1:15" s="9" customFormat="1" ht="15" hidden="1" x14ac:dyDescent="0.25">
      <c r="A34" s="9" t="s">
        <v>11</v>
      </c>
      <c r="B34" s="29" t="s">
        <v>42</v>
      </c>
      <c r="K34" s="10"/>
      <c r="L34" s="14"/>
      <c r="M34" s="11"/>
      <c r="N34" s="12"/>
      <c r="O34" s="40"/>
    </row>
    <row r="35" spans="1:15" s="9" customFormat="1" ht="15" hidden="1" x14ac:dyDescent="0.25">
      <c r="A35" s="9" t="s">
        <v>11</v>
      </c>
      <c r="B35" s="29" t="s">
        <v>43</v>
      </c>
      <c r="K35" s="10"/>
      <c r="L35" s="14"/>
      <c r="M35" s="11"/>
      <c r="N35" s="12"/>
      <c r="O35" s="40"/>
    </row>
    <row r="36" spans="1:15" ht="24.75" customHeight="1" x14ac:dyDescent="0.35">
      <c r="B36" s="133" t="s">
        <v>123</v>
      </c>
      <c r="C36" s="133"/>
      <c r="D36" s="133"/>
      <c r="E36" s="133"/>
      <c r="F36" s="133"/>
      <c r="G36" s="133"/>
      <c r="H36" s="133"/>
      <c r="I36" s="133"/>
      <c r="J36" s="133"/>
      <c r="K36" s="133"/>
      <c r="L36" s="133"/>
      <c r="M36" s="133"/>
      <c r="N36" s="133"/>
      <c r="O36" s="133"/>
    </row>
    <row r="38" spans="1:15" ht="15.75" customHeight="1" x14ac:dyDescent="0.35">
      <c r="A38" s="20"/>
      <c r="B38" s="134" t="s">
        <v>145</v>
      </c>
      <c r="C38" s="134"/>
      <c r="D38" s="134"/>
      <c r="E38" s="134"/>
      <c r="F38" s="134"/>
      <c r="G38" s="134"/>
      <c r="H38" s="134"/>
      <c r="I38" s="134"/>
      <c r="J38" s="134"/>
      <c r="K38" s="134"/>
      <c r="L38" s="134"/>
      <c r="M38" s="134"/>
      <c r="N38" s="134"/>
      <c r="O38" s="134"/>
    </row>
    <row r="39" spans="1:15" s="64" customFormat="1" ht="22.5" customHeight="1" x14ac:dyDescent="0.2">
      <c r="A39" s="59"/>
      <c r="B39" s="60" t="s">
        <v>0</v>
      </c>
      <c r="C39" s="60" t="s">
        <v>78</v>
      </c>
      <c r="D39" s="60" t="s">
        <v>1</v>
      </c>
      <c r="E39" s="60" t="s">
        <v>2</v>
      </c>
      <c r="F39" s="60" t="s">
        <v>3</v>
      </c>
      <c r="G39" s="60" t="s">
        <v>4</v>
      </c>
      <c r="H39" s="60" t="s">
        <v>5</v>
      </c>
      <c r="I39" s="60" t="s">
        <v>6</v>
      </c>
      <c r="J39" s="60" t="s">
        <v>7</v>
      </c>
      <c r="K39" s="61" t="s">
        <v>8</v>
      </c>
      <c r="L39" s="60" t="s">
        <v>134</v>
      </c>
      <c r="M39" s="62" t="s">
        <v>121</v>
      </c>
      <c r="N39" s="63" t="s">
        <v>119</v>
      </c>
      <c r="O39" s="82" t="s">
        <v>132</v>
      </c>
    </row>
    <row r="40" spans="1:15" s="64" customFormat="1" x14ac:dyDescent="0.2">
      <c r="A40" s="59"/>
      <c r="B40" s="65">
        <v>2372</v>
      </c>
      <c r="C40" s="65">
        <v>12345</v>
      </c>
      <c r="D40" s="65">
        <v>123456</v>
      </c>
      <c r="E40" s="65">
        <v>8001234</v>
      </c>
      <c r="F40" s="65">
        <v>12345601</v>
      </c>
      <c r="G40" s="65" t="s">
        <v>120</v>
      </c>
      <c r="H40" s="65"/>
      <c r="I40" s="65"/>
      <c r="J40" s="65">
        <v>0</v>
      </c>
      <c r="K40" s="66">
        <v>1</v>
      </c>
      <c r="L40" s="65" t="s">
        <v>122</v>
      </c>
      <c r="M40" s="67">
        <v>36892</v>
      </c>
      <c r="N40" s="68">
        <v>200101</v>
      </c>
      <c r="O40" s="69">
        <f>IF(K40&lt;0,-1,1)</f>
        <v>1</v>
      </c>
    </row>
    <row r="41" spans="1:15" s="64" customFormat="1" x14ac:dyDescent="0.2">
      <c r="A41" s="59"/>
      <c r="B41" s="65">
        <v>4035</v>
      </c>
      <c r="C41" s="65">
        <v>12357</v>
      </c>
      <c r="D41" s="65">
        <v>123456</v>
      </c>
      <c r="E41" s="65"/>
      <c r="F41" s="65">
        <v>12345601</v>
      </c>
      <c r="G41" s="65">
        <v>123456789</v>
      </c>
      <c r="H41" s="65"/>
      <c r="I41" s="65"/>
      <c r="J41" s="65">
        <v>0</v>
      </c>
      <c r="K41" s="66">
        <v>-1</v>
      </c>
      <c r="L41" s="65" t="s">
        <v>122</v>
      </c>
      <c r="M41" s="67">
        <v>36892</v>
      </c>
      <c r="N41" s="68">
        <v>200101</v>
      </c>
      <c r="O41" s="69">
        <f>IF(K41&lt;0,-1,1)</f>
        <v>-1</v>
      </c>
    </row>
    <row r="42" spans="1:15" x14ac:dyDescent="0.2">
      <c r="B42" s="34"/>
      <c r="C42" s="35"/>
      <c r="D42" s="35"/>
      <c r="E42" s="35"/>
      <c r="F42" s="35"/>
      <c r="G42" s="35"/>
      <c r="H42" s="35"/>
      <c r="I42" s="35"/>
      <c r="J42" s="35"/>
      <c r="K42" s="36"/>
      <c r="L42" s="35"/>
      <c r="M42" s="37"/>
      <c r="N42" s="38"/>
      <c r="O42" s="56"/>
    </row>
    <row r="43" spans="1:15" s="42" customFormat="1" x14ac:dyDescent="0.2">
      <c r="B43" s="43" t="s">
        <v>0</v>
      </c>
      <c r="C43" s="43" t="s">
        <v>78</v>
      </c>
      <c r="D43" s="43" t="s">
        <v>1</v>
      </c>
      <c r="E43" s="43" t="s">
        <v>2</v>
      </c>
      <c r="F43" s="43" t="s">
        <v>3</v>
      </c>
      <c r="G43" s="43" t="s">
        <v>4</v>
      </c>
      <c r="H43" s="43" t="s">
        <v>5</v>
      </c>
      <c r="I43" s="43" t="s">
        <v>6</v>
      </c>
      <c r="J43" s="43" t="s">
        <v>7</v>
      </c>
      <c r="K43" s="44" t="s">
        <v>8</v>
      </c>
      <c r="L43" s="43" t="s">
        <v>134</v>
      </c>
      <c r="M43" s="45" t="s">
        <v>121</v>
      </c>
      <c r="N43" s="41" t="s">
        <v>119</v>
      </c>
      <c r="O43" s="57" t="s">
        <v>133</v>
      </c>
    </row>
    <row r="44" spans="1:15" s="9" customFormat="1" ht="15" hidden="1" x14ac:dyDescent="0.25">
      <c r="A44" s="9" t="s">
        <v>75</v>
      </c>
      <c r="B44" s="23" t="s">
        <v>21</v>
      </c>
      <c r="C44" s="9" t="s">
        <v>76</v>
      </c>
      <c r="D44" s="9" t="s">
        <v>22</v>
      </c>
      <c r="E44" s="9" t="s">
        <v>23</v>
      </c>
      <c r="F44" s="23" t="s">
        <v>24</v>
      </c>
      <c r="G44" s="9" t="s">
        <v>25</v>
      </c>
      <c r="H44" s="9" t="s">
        <v>26</v>
      </c>
      <c r="I44" s="9" t="s">
        <v>27</v>
      </c>
      <c r="J44" s="9" t="s">
        <v>28</v>
      </c>
      <c r="K44" s="24" t="s">
        <v>33</v>
      </c>
      <c r="L44" s="22" t="s">
        <v>38</v>
      </c>
      <c r="M44" s="25" t="s">
        <v>40</v>
      </c>
      <c r="N44" s="26" t="s">
        <v>42</v>
      </c>
      <c r="O44" s="58" t="s">
        <v>32</v>
      </c>
    </row>
    <row r="45" spans="1:15" s="119" customFormat="1" ht="15" x14ac:dyDescent="0.2">
      <c r="A45" s="108"/>
      <c r="B45" s="109"/>
      <c r="C45" s="110"/>
      <c r="D45" s="111" t="str">
        <f t="shared" ref="D45:D55" si="0">LEFT(F45,6)</f>
        <v/>
      </c>
      <c r="E45" s="112"/>
      <c r="F45" s="113"/>
      <c r="G45" s="112"/>
      <c r="H45" s="108"/>
      <c r="I45" s="114"/>
      <c r="J45" s="108"/>
      <c r="K45" s="115"/>
      <c r="L45" s="85"/>
      <c r="M45" s="116">
        <f t="shared" ref="M45:M56" ca="1" si="1">TODAY()</f>
        <v>44735</v>
      </c>
      <c r="N45" s="117"/>
      <c r="O45" s="118">
        <f t="shared" ref="O45:O54" si="2">IF(K45&lt;0,-1,1)</f>
        <v>1</v>
      </c>
    </row>
    <row r="46" spans="1:15" s="119" customFormat="1" ht="15" x14ac:dyDescent="0.2">
      <c r="A46" s="108"/>
      <c r="B46" s="109"/>
      <c r="C46" s="110"/>
      <c r="D46" s="111" t="str">
        <f t="shared" ref="D46:D54" si="3">LEFT(F46,6)</f>
        <v/>
      </c>
      <c r="E46" s="112"/>
      <c r="F46" s="113"/>
      <c r="G46" s="112"/>
      <c r="H46" s="108"/>
      <c r="I46" s="114"/>
      <c r="J46" s="108"/>
      <c r="K46" s="115"/>
      <c r="L46" s="85"/>
      <c r="M46" s="116">
        <f t="shared" ca="1" si="1"/>
        <v>44735</v>
      </c>
      <c r="N46" s="117"/>
      <c r="O46" s="118">
        <f t="shared" si="2"/>
        <v>1</v>
      </c>
    </row>
    <row r="47" spans="1:15" s="119" customFormat="1" ht="15" x14ac:dyDescent="0.2">
      <c r="A47" s="108"/>
      <c r="B47" s="109"/>
      <c r="C47" s="110"/>
      <c r="D47" s="111" t="str">
        <f t="shared" si="3"/>
        <v/>
      </c>
      <c r="E47" s="112"/>
      <c r="F47" s="113"/>
      <c r="G47" s="112"/>
      <c r="H47" s="108"/>
      <c r="I47" s="114"/>
      <c r="J47" s="108"/>
      <c r="K47" s="115"/>
      <c r="L47" s="85"/>
      <c r="M47" s="116">
        <f t="shared" ca="1" si="1"/>
        <v>44735</v>
      </c>
      <c r="N47" s="117"/>
      <c r="O47" s="118">
        <f t="shared" si="2"/>
        <v>1</v>
      </c>
    </row>
    <row r="48" spans="1:15" s="119" customFormat="1" ht="15" x14ac:dyDescent="0.2">
      <c r="A48" s="108"/>
      <c r="B48" s="109"/>
      <c r="C48" s="110"/>
      <c r="D48" s="111" t="str">
        <f t="shared" si="3"/>
        <v/>
      </c>
      <c r="E48" s="112"/>
      <c r="F48" s="113"/>
      <c r="G48" s="112"/>
      <c r="H48" s="108"/>
      <c r="I48" s="114"/>
      <c r="J48" s="108"/>
      <c r="K48" s="115"/>
      <c r="L48" s="85"/>
      <c r="M48" s="116">
        <f t="shared" ca="1" si="1"/>
        <v>44735</v>
      </c>
      <c r="N48" s="117"/>
      <c r="O48" s="118">
        <f t="shared" si="2"/>
        <v>1</v>
      </c>
    </row>
    <row r="49" spans="1:15" s="119" customFormat="1" ht="15" x14ac:dyDescent="0.2">
      <c r="A49" s="108"/>
      <c r="B49" s="109"/>
      <c r="C49" s="110"/>
      <c r="D49" s="111" t="str">
        <f t="shared" si="3"/>
        <v/>
      </c>
      <c r="E49" s="112"/>
      <c r="F49" s="113"/>
      <c r="G49" s="112"/>
      <c r="H49" s="108"/>
      <c r="I49" s="114"/>
      <c r="J49" s="108"/>
      <c r="K49" s="115"/>
      <c r="L49" s="85"/>
      <c r="M49" s="116">
        <f t="shared" ca="1" si="1"/>
        <v>44735</v>
      </c>
      <c r="N49" s="117"/>
      <c r="O49" s="118">
        <f t="shared" si="2"/>
        <v>1</v>
      </c>
    </row>
    <row r="50" spans="1:15" s="119" customFormat="1" ht="15" x14ac:dyDescent="0.2">
      <c r="A50" s="108"/>
      <c r="B50" s="109"/>
      <c r="C50" s="110"/>
      <c r="D50" s="111" t="str">
        <f t="shared" si="3"/>
        <v/>
      </c>
      <c r="E50" s="112"/>
      <c r="F50" s="113"/>
      <c r="G50" s="112"/>
      <c r="H50" s="108"/>
      <c r="I50" s="114"/>
      <c r="J50" s="108"/>
      <c r="K50" s="115"/>
      <c r="L50" s="85"/>
      <c r="M50" s="116">
        <f t="shared" ca="1" si="1"/>
        <v>44735</v>
      </c>
      <c r="N50" s="117"/>
      <c r="O50" s="118">
        <f t="shared" si="2"/>
        <v>1</v>
      </c>
    </row>
    <row r="51" spans="1:15" s="119" customFormat="1" ht="15" x14ac:dyDescent="0.2">
      <c r="A51" s="108"/>
      <c r="B51" s="109"/>
      <c r="C51" s="110"/>
      <c r="D51" s="111" t="str">
        <f t="shared" si="3"/>
        <v/>
      </c>
      <c r="E51" s="112"/>
      <c r="F51" s="113"/>
      <c r="G51" s="112"/>
      <c r="H51" s="108"/>
      <c r="I51" s="114"/>
      <c r="J51" s="108"/>
      <c r="K51" s="115"/>
      <c r="L51" s="85"/>
      <c r="M51" s="116">
        <f t="shared" ca="1" si="1"/>
        <v>44735</v>
      </c>
      <c r="N51" s="117"/>
      <c r="O51" s="118">
        <f t="shared" si="2"/>
        <v>1</v>
      </c>
    </row>
    <row r="52" spans="1:15" s="119" customFormat="1" ht="15" x14ac:dyDescent="0.2">
      <c r="A52" s="108"/>
      <c r="B52" s="109"/>
      <c r="C52" s="110"/>
      <c r="D52" s="111" t="str">
        <f t="shared" si="3"/>
        <v/>
      </c>
      <c r="E52" s="112"/>
      <c r="F52" s="113"/>
      <c r="G52" s="112"/>
      <c r="H52" s="108"/>
      <c r="I52" s="114"/>
      <c r="J52" s="108"/>
      <c r="K52" s="115"/>
      <c r="L52" s="85"/>
      <c r="M52" s="116">
        <f t="shared" ca="1" si="1"/>
        <v>44735</v>
      </c>
      <c r="N52" s="117"/>
      <c r="O52" s="118">
        <f t="shared" si="2"/>
        <v>1</v>
      </c>
    </row>
    <row r="53" spans="1:15" s="119" customFormat="1" ht="15" x14ac:dyDescent="0.2">
      <c r="A53" s="108"/>
      <c r="B53" s="109"/>
      <c r="C53" s="110"/>
      <c r="D53" s="111" t="str">
        <f t="shared" si="3"/>
        <v/>
      </c>
      <c r="E53" s="112"/>
      <c r="F53" s="113"/>
      <c r="G53" s="112"/>
      <c r="H53" s="108"/>
      <c r="I53" s="114"/>
      <c r="J53" s="108"/>
      <c r="K53" s="115"/>
      <c r="L53" s="85"/>
      <c r="M53" s="116">
        <f t="shared" ca="1" si="1"/>
        <v>44735</v>
      </c>
      <c r="N53" s="117"/>
      <c r="O53" s="118">
        <f t="shared" si="2"/>
        <v>1</v>
      </c>
    </row>
    <row r="54" spans="1:15" s="119" customFormat="1" ht="15" x14ac:dyDescent="0.2">
      <c r="A54" s="108"/>
      <c r="B54" s="109"/>
      <c r="C54" s="110"/>
      <c r="D54" s="111" t="str">
        <f t="shared" si="3"/>
        <v/>
      </c>
      <c r="E54" s="112"/>
      <c r="F54" s="113"/>
      <c r="G54" s="112"/>
      <c r="H54" s="108"/>
      <c r="I54" s="114"/>
      <c r="J54" s="108"/>
      <c r="K54" s="115"/>
      <c r="L54" s="85"/>
      <c r="M54" s="116">
        <f t="shared" ca="1" si="1"/>
        <v>44735</v>
      </c>
      <c r="N54" s="117"/>
      <c r="O54" s="118">
        <f t="shared" si="2"/>
        <v>1</v>
      </c>
    </row>
    <row r="55" spans="1:15" s="119" customFormat="1" ht="15" x14ac:dyDescent="0.2">
      <c r="A55" s="108"/>
      <c r="B55" s="109"/>
      <c r="C55" s="110"/>
      <c r="D55" s="111" t="str">
        <f t="shared" si="0"/>
        <v/>
      </c>
      <c r="E55" s="112"/>
      <c r="F55" s="113"/>
      <c r="G55" s="112"/>
      <c r="H55" s="108"/>
      <c r="I55" s="114"/>
      <c r="J55" s="108"/>
      <c r="K55" s="115"/>
      <c r="L55" s="85"/>
      <c r="M55" s="116">
        <f t="shared" ca="1" si="1"/>
        <v>44735</v>
      </c>
      <c r="N55" s="117"/>
      <c r="O55" s="118">
        <f t="shared" ref="O55:O71" si="4">IF(K55&lt;0,-1,1)</f>
        <v>1</v>
      </c>
    </row>
    <row r="56" spans="1:15" s="119" customFormat="1" ht="15" x14ac:dyDescent="0.2">
      <c r="A56" s="108"/>
      <c r="B56" s="109"/>
      <c r="C56" s="110"/>
      <c r="D56" s="111" t="str">
        <f t="shared" ref="D56:D83" si="5">LEFT(F56,6)</f>
        <v/>
      </c>
      <c r="E56" s="112"/>
      <c r="F56" s="113"/>
      <c r="G56" s="112"/>
      <c r="H56" s="108"/>
      <c r="I56" s="114"/>
      <c r="J56" s="108"/>
      <c r="K56" s="115"/>
      <c r="L56" s="85"/>
      <c r="M56" s="116">
        <f t="shared" ca="1" si="1"/>
        <v>44735</v>
      </c>
      <c r="N56" s="117"/>
      <c r="O56" s="118">
        <f t="shared" si="4"/>
        <v>1</v>
      </c>
    </row>
    <row r="57" spans="1:15" s="119" customFormat="1" ht="15" x14ac:dyDescent="0.2">
      <c r="A57" s="108"/>
      <c r="B57" s="109"/>
      <c r="C57" s="110"/>
      <c r="D57" s="111" t="str">
        <f t="shared" si="5"/>
        <v/>
      </c>
      <c r="E57" s="112"/>
      <c r="F57" s="113"/>
      <c r="G57" s="112"/>
      <c r="H57" s="108"/>
      <c r="I57" s="114"/>
      <c r="J57" s="108"/>
      <c r="K57" s="115"/>
      <c r="L57" s="85"/>
      <c r="M57" s="116">
        <f t="shared" ref="M57:M83" ca="1" si="6">TODAY()</f>
        <v>44735</v>
      </c>
      <c r="N57" s="117"/>
      <c r="O57" s="118">
        <f t="shared" si="4"/>
        <v>1</v>
      </c>
    </row>
    <row r="58" spans="1:15" s="119" customFormat="1" ht="15" x14ac:dyDescent="0.2">
      <c r="A58" s="108"/>
      <c r="B58" s="109"/>
      <c r="C58" s="110"/>
      <c r="D58" s="111" t="str">
        <f t="shared" si="5"/>
        <v/>
      </c>
      <c r="E58" s="112"/>
      <c r="F58" s="113"/>
      <c r="G58" s="112"/>
      <c r="H58" s="108"/>
      <c r="I58" s="114"/>
      <c r="J58" s="108"/>
      <c r="K58" s="115"/>
      <c r="L58" s="85"/>
      <c r="M58" s="116">
        <f t="shared" ca="1" si="6"/>
        <v>44735</v>
      </c>
      <c r="N58" s="117"/>
      <c r="O58" s="118">
        <f t="shared" si="4"/>
        <v>1</v>
      </c>
    </row>
    <row r="59" spans="1:15" s="119" customFormat="1" ht="15" x14ac:dyDescent="0.2">
      <c r="A59" s="108"/>
      <c r="B59" s="109"/>
      <c r="C59" s="110"/>
      <c r="D59" s="111" t="str">
        <f t="shared" si="5"/>
        <v/>
      </c>
      <c r="E59" s="112"/>
      <c r="F59" s="113"/>
      <c r="G59" s="112"/>
      <c r="H59" s="108"/>
      <c r="I59" s="114"/>
      <c r="J59" s="108"/>
      <c r="K59" s="115"/>
      <c r="L59" s="85"/>
      <c r="M59" s="116">
        <f t="shared" ca="1" si="6"/>
        <v>44735</v>
      </c>
      <c r="N59" s="117"/>
      <c r="O59" s="118">
        <f t="shared" si="4"/>
        <v>1</v>
      </c>
    </row>
    <row r="60" spans="1:15" s="119" customFormat="1" ht="15" x14ac:dyDescent="0.2">
      <c r="A60" s="108"/>
      <c r="B60" s="109"/>
      <c r="C60" s="110"/>
      <c r="D60" s="111" t="str">
        <f t="shared" si="5"/>
        <v/>
      </c>
      <c r="E60" s="112"/>
      <c r="F60" s="113"/>
      <c r="G60" s="112"/>
      <c r="H60" s="108"/>
      <c r="I60" s="114"/>
      <c r="J60" s="108"/>
      <c r="K60" s="115"/>
      <c r="L60" s="85"/>
      <c r="M60" s="116">
        <f t="shared" ca="1" si="6"/>
        <v>44735</v>
      </c>
      <c r="N60" s="117"/>
      <c r="O60" s="118">
        <f t="shared" si="4"/>
        <v>1</v>
      </c>
    </row>
    <row r="61" spans="1:15" s="119" customFormat="1" ht="15" x14ac:dyDescent="0.2">
      <c r="A61" s="108"/>
      <c r="B61" s="109"/>
      <c r="C61" s="110"/>
      <c r="D61" s="111" t="str">
        <f t="shared" si="5"/>
        <v/>
      </c>
      <c r="E61" s="112"/>
      <c r="F61" s="113"/>
      <c r="G61" s="112"/>
      <c r="H61" s="108"/>
      <c r="I61" s="114"/>
      <c r="J61" s="108"/>
      <c r="K61" s="115"/>
      <c r="L61" s="85"/>
      <c r="M61" s="116">
        <f t="shared" ca="1" si="6"/>
        <v>44735</v>
      </c>
      <c r="N61" s="117"/>
      <c r="O61" s="118">
        <f t="shared" si="4"/>
        <v>1</v>
      </c>
    </row>
    <row r="62" spans="1:15" s="119" customFormat="1" ht="15" x14ac:dyDescent="0.2">
      <c r="A62" s="108"/>
      <c r="B62" s="109"/>
      <c r="C62" s="110"/>
      <c r="D62" s="111" t="str">
        <f t="shared" si="5"/>
        <v/>
      </c>
      <c r="E62" s="112"/>
      <c r="F62" s="113"/>
      <c r="G62" s="112"/>
      <c r="H62" s="108"/>
      <c r="I62" s="114"/>
      <c r="J62" s="108"/>
      <c r="K62" s="115"/>
      <c r="L62" s="85"/>
      <c r="M62" s="116">
        <f t="shared" ca="1" si="6"/>
        <v>44735</v>
      </c>
      <c r="N62" s="117"/>
      <c r="O62" s="118">
        <f t="shared" si="4"/>
        <v>1</v>
      </c>
    </row>
    <row r="63" spans="1:15" s="119" customFormat="1" ht="15" x14ac:dyDescent="0.2">
      <c r="A63" s="108"/>
      <c r="B63" s="109"/>
      <c r="C63" s="110"/>
      <c r="D63" s="111" t="str">
        <f t="shared" si="5"/>
        <v/>
      </c>
      <c r="E63" s="112"/>
      <c r="F63" s="113"/>
      <c r="G63" s="112"/>
      <c r="H63" s="108"/>
      <c r="I63" s="114"/>
      <c r="J63" s="108"/>
      <c r="K63" s="115"/>
      <c r="L63" s="85"/>
      <c r="M63" s="116">
        <f t="shared" ca="1" si="6"/>
        <v>44735</v>
      </c>
      <c r="N63" s="117"/>
      <c r="O63" s="118">
        <f t="shared" si="4"/>
        <v>1</v>
      </c>
    </row>
    <row r="64" spans="1:15" s="119" customFormat="1" ht="15" x14ac:dyDescent="0.2">
      <c r="A64" s="108"/>
      <c r="B64" s="109"/>
      <c r="C64" s="110"/>
      <c r="D64" s="111" t="str">
        <f t="shared" si="5"/>
        <v/>
      </c>
      <c r="E64" s="112"/>
      <c r="F64" s="113"/>
      <c r="G64" s="112"/>
      <c r="H64" s="108"/>
      <c r="I64" s="114"/>
      <c r="J64" s="108"/>
      <c r="K64" s="115"/>
      <c r="L64" s="85"/>
      <c r="M64" s="116">
        <f t="shared" ca="1" si="6"/>
        <v>44735</v>
      </c>
      <c r="N64" s="117"/>
      <c r="O64" s="118">
        <f t="shared" si="4"/>
        <v>1</v>
      </c>
    </row>
    <row r="65" spans="1:15" s="119" customFormat="1" ht="15" x14ac:dyDescent="0.2">
      <c r="A65" s="108"/>
      <c r="B65" s="109"/>
      <c r="C65" s="110"/>
      <c r="D65" s="111" t="str">
        <f t="shared" si="5"/>
        <v/>
      </c>
      <c r="E65" s="112"/>
      <c r="F65" s="113"/>
      <c r="G65" s="112"/>
      <c r="H65" s="108"/>
      <c r="I65" s="114"/>
      <c r="J65" s="108"/>
      <c r="K65" s="115"/>
      <c r="L65" s="85"/>
      <c r="M65" s="116">
        <f t="shared" ca="1" si="6"/>
        <v>44735</v>
      </c>
      <c r="N65" s="117"/>
      <c r="O65" s="118">
        <f t="shared" si="4"/>
        <v>1</v>
      </c>
    </row>
    <row r="66" spans="1:15" s="119" customFormat="1" ht="15" x14ac:dyDescent="0.2">
      <c r="A66" s="108"/>
      <c r="B66" s="109"/>
      <c r="C66" s="110"/>
      <c r="D66" s="111" t="str">
        <f t="shared" si="5"/>
        <v/>
      </c>
      <c r="E66" s="112"/>
      <c r="F66" s="113"/>
      <c r="G66" s="112"/>
      <c r="H66" s="108"/>
      <c r="I66" s="114"/>
      <c r="J66" s="108"/>
      <c r="K66" s="115"/>
      <c r="L66" s="85"/>
      <c r="M66" s="116">
        <f t="shared" ca="1" si="6"/>
        <v>44735</v>
      </c>
      <c r="N66" s="117"/>
      <c r="O66" s="118">
        <f t="shared" si="4"/>
        <v>1</v>
      </c>
    </row>
    <row r="67" spans="1:15" s="119" customFormat="1" ht="15" x14ac:dyDescent="0.2">
      <c r="A67" s="108"/>
      <c r="B67" s="109"/>
      <c r="C67" s="110"/>
      <c r="D67" s="111" t="str">
        <f t="shared" si="5"/>
        <v/>
      </c>
      <c r="E67" s="112"/>
      <c r="F67" s="113"/>
      <c r="G67" s="112"/>
      <c r="H67" s="108"/>
      <c r="I67" s="114"/>
      <c r="J67" s="108"/>
      <c r="K67" s="115"/>
      <c r="L67" s="85"/>
      <c r="M67" s="116">
        <f t="shared" ca="1" si="6"/>
        <v>44735</v>
      </c>
      <c r="N67" s="117"/>
      <c r="O67" s="118">
        <f t="shared" si="4"/>
        <v>1</v>
      </c>
    </row>
    <row r="68" spans="1:15" s="119" customFormat="1" ht="15" x14ac:dyDescent="0.2">
      <c r="A68" s="108"/>
      <c r="B68" s="109"/>
      <c r="C68" s="110"/>
      <c r="D68" s="111" t="str">
        <f t="shared" si="5"/>
        <v/>
      </c>
      <c r="E68" s="112"/>
      <c r="F68" s="113"/>
      <c r="G68" s="112"/>
      <c r="H68" s="108"/>
      <c r="I68" s="114"/>
      <c r="J68" s="108"/>
      <c r="K68" s="115"/>
      <c r="L68" s="85"/>
      <c r="M68" s="116">
        <f t="shared" ca="1" si="6"/>
        <v>44735</v>
      </c>
      <c r="N68" s="117"/>
      <c r="O68" s="118">
        <f t="shared" si="4"/>
        <v>1</v>
      </c>
    </row>
    <row r="69" spans="1:15" s="119" customFormat="1" ht="15" x14ac:dyDescent="0.2">
      <c r="A69" s="108"/>
      <c r="B69" s="109"/>
      <c r="C69" s="110"/>
      <c r="D69" s="111" t="str">
        <f t="shared" si="5"/>
        <v/>
      </c>
      <c r="E69" s="112"/>
      <c r="F69" s="113"/>
      <c r="G69" s="112"/>
      <c r="H69" s="108"/>
      <c r="I69" s="114"/>
      <c r="J69" s="108"/>
      <c r="K69" s="115"/>
      <c r="L69" s="85"/>
      <c r="M69" s="116">
        <f t="shared" ca="1" si="6"/>
        <v>44735</v>
      </c>
      <c r="N69" s="117"/>
      <c r="O69" s="118">
        <f t="shared" si="4"/>
        <v>1</v>
      </c>
    </row>
    <row r="70" spans="1:15" s="119" customFormat="1" ht="15" x14ac:dyDescent="0.2">
      <c r="A70" s="108"/>
      <c r="B70" s="109"/>
      <c r="C70" s="110"/>
      <c r="D70" s="111" t="str">
        <f t="shared" si="5"/>
        <v/>
      </c>
      <c r="E70" s="112"/>
      <c r="F70" s="113"/>
      <c r="G70" s="112"/>
      <c r="H70" s="108"/>
      <c r="I70" s="114"/>
      <c r="J70" s="108"/>
      <c r="K70" s="115"/>
      <c r="L70" s="85"/>
      <c r="M70" s="116">
        <f t="shared" ca="1" si="6"/>
        <v>44735</v>
      </c>
      <c r="N70" s="117"/>
      <c r="O70" s="118">
        <f t="shared" si="4"/>
        <v>1</v>
      </c>
    </row>
    <row r="71" spans="1:15" s="119" customFormat="1" ht="15" x14ac:dyDescent="0.2">
      <c r="A71" s="108"/>
      <c r="B71" s="109"/>
      <c r="C71" s="110"/>
      <c r="D71" s="111" t="str">
        <f t="shared" si="5"/>
        <v/>
      </c>
      <c r="E71" s="112"/>
      <c r="F71" s="113"/>
      <c r="G71" s="112"/>
      <c r="H71" s="108"/>
      <c r="I71" s="114"/>
      <c r="J71" s="108"/>
      <c r="K71" s="115"/>
      <c r="L71" s="85"/>
      <c r="M71" s="116">
        <f t="shared" ca="1" si="6"/>
        <v>44735</v>
      </c>
      <c r="N71" s="117"/>
      <c r="O71" s="118">
        <f t="shared" si="4"/>
        <v>1</v>
      </c>
    </row>
    <row r="72" spans="1:15" s="119" customFormat="1" ht="15" x14ac:dyDescent="0.2">
      <c r="A72" s="108"/>
      <c r="B72" s="109"/>
      <c r="C72" s="110"/>
      <c r="D72" s="111" t="str">
        <f t="shared" si="5"/>
        <v/>
      </c>
      <c r="E72" s="112"/>
      <c r="F72" s="113"/>
      <c r="G72" s="112"/>
      <c r="H72" s="108"/>
      <c r="I72" s="114"/>
      <c r="J72" s="108"/>
      <c r="K72" s="115"/>
      <c r="L72" s="85"/>
      <c r="M72" s="116">
        <f t="shared" ca="1" si="6"/>
        <v>44735</v>
      </c>
      <c r="N72" s="117"/>
      <c r="O72" s="118">
        <f t="shared" ref="O72:O76" si="7">IF(K72&lt;0,-1,1)</f>
        <v>1</v>
      </c>
    </row>
    <row r="73" spans="1:15" s="119" customFormat="1" ht="15" x14ac:dyDescent="0.2">
      <c r="A73" s="108"/>
      <c r="B73" s="109"/>
      <c r="C73" s="110"/>
      <c r="D73" s="111" t="str">
        <f t="shared" si="5"/>
        <v/>
      </c>
      <c r="E73" s="112"/>
      <c r="F73" s="113"/>
      <c r="G73" s="112"/>
      <c r="H73" s="108"/>
      <c r="I73" s="114"/>
      <c r="J73" s="108"/>
      <c r="K73" s="115"/>
      <c r="L73" s="85"/>
      <c r="M73" s="116">
        <f t="shared" ca="1" si="6"/>
        <v>44735</v>
      </c>
      <c r="N73" s="117"/>
      <c r="O73" s="118">
        <f t="shared" si="7"/>
        <v>1</v>
      </c>
    </row>
    <row r="74" spans="1:15" s="119" customFormat="1" ht="15" x14ac:dyDescent="0.2">
      <c r="A74" s="108"/>
      <c r="B74" s="109"/>
      <c r="C74" s="110"/>
      <c r="D74" s="111" t="str">
        <f t="shared" si="5"/>
        <v/>
      </c>
      <c r="E74" s="112"/>
      <c r="F74" s="113"/>
      <c r="G74" s="112"/>
      <c r="H74" s="108"/>
      <c r="I74" s="114"/>
      <c r="J74" s="108"/>
      <c r="K74" s="115"/>
      <c r="L74" s="85"/>
      <c r="M74" s="116">
        <f t="shared" ca="1" si="6"/>
        <v>44735</v>
      </c>
      <c r="N74" s="117"/>
      <c r="O74" s="118">
        <f t="shared" si="7"/>
        <v>1</v>
      </c>
    </row>
    <row r="75" spans="1:15" s="119" customFormat="1" ht="15" x14ac:dyDescent="0.2">
      <c r="A75" s="108"/>
      <c r="B75" s="109"/>
      <c r="C75" s="110"/>
      <c r="D75" s="111" t="str">
        <f t="shared" si="5"/>
        <v/>
      </c>
      <c r="E75" s="112"/>
      <c r="F75" s="113"/>
      <c r="G75" s="112"/>
      <c r="H75" s="108"/>
      <c r="I75" s="114"/>
      <c r="J75" s="108"/>
      <c r="K75" s="115"/>
      <c r="L75" s="85"/>
      <c r="M75" s="116">
        <f t="shared" ca="1" si="6"/>
        <v>44735</v>
      </c>
      <c r="N75" s="117"/>
      <c r="O75" s="118">
        <f t="shared" si="7"/>
        <v>1</v>
      </c>
    </row>
    <row r="76" spans="1:15" s="119" customFormat="1" ht="15" x14ac:dyDescent="0.2">
      <c r="A76" s="108"/>
      <c r="B76" s="109"/>
      <c r="C76" s="110"/>
      <c r="D76" s="111" t="str">
        <f t="shared" si="5"/>
        <v/>
      </c>
      <c r="E76" s="112"/>
      <c r="F76" s="113"/>
      <c r="G76" s="112"/>
      <c r="H76" s="108"/>
      <c r="I76" s="114"/>
      <c r="J76" s="108"/>
      <c r="K76" s="115"/>
      <c r="L76" s="85"/>
      <c r="M76" s="116">
        <f t="shared" ca="1" si="6"/>
        <v>44735</v>
      </c>
      <c r="N76" s="117"/>
      <c r="O76" s="118">
        <f t="shared" si="7"/>
        <v>1</v>
      </c>
    </row>
    <row r="77" spans="1:15" s="119" customFormat="1" ht="15" x14ac:dyDescent="0.2">
      <c r="A77" s="108"/>
      <c r="B77" s="109"/>
      <c r="C77" s="110"/>
      <c r="D77" s="111" t="str">
        <f t="shared" si="5"/>
        <v/>
      </c>
      <c r="E77" s="112"/>
      <c r="F77" s="113"/>
      <c r="G77" s="112"/>
      <c r="H77" s="108"/>
      <c r="I77" s="114"/>
      <c r="J77" s="108"/>
      <c r="K77" s="115"/>
      <c r="L77" s="85"/>
      <c r="M77" s="116">
        <f t="shared" ca="1" si="6"/>
        <v>44735</v>
      </c>
      <c r="N77" s="117"/>
      <c r="O77" s="118">
        <f>IF(K77&lt;0,-1,1)</f>
        <v>1</v>
      </c>
    </row>
    <row r="78" spans="1:15" s="119" customFormat="1" ht="15" x14ac:dyDescent="0.2">
      <c r="A78" s="108"/>
      <c r="B78" s="109"/>
      <c r="C78" s="110"/>
      <c r="D78" s="111" t="str">
        <f t="shared" si="5"/>
        <v/>
      </c>
      <c r="E78" s="112"/>
      <c r="F78" s="113"/>
      <c r="G78" s="112"/>
      <c r="H78" s="108"/>
      <c r="I78" s="114"/>
      <c r="J78" s="108"/>
      <c r="K78" s="115"/>
      <c r="L78" s="85"/>
      <c r="M78" s="116">
        <f t="shared" ca="1" si="6"/>
        <v>44735</v>
      </c>
      <c r="N78" s="117"/>
      <c r="O78" s="118">
        <f t="shared" ref="O78:O83" si="8">IF(K78&lt;0,-1,1)</f>
        <v>1</v>
      </c>
    </row>
    <row r="79" spans="1:15" s="119" customFormat="1" ht="15" x14ac:dyDescent="0.2">
      <c r="A79" s="108"/>
      <c r="B79" s="109"/>
      <c r="C79" s="110"/>
      <c r="D79" s="111" t="str">
        <f t="shared" si="5"/>
        <v/>
      </c>
      <c r="E79" s="112"/>
      <c r="F79" s="113"/>
      <c r="G79" s="112"/>
      <c r="H79" s="108"/>
      <c r="I79" s="114"/>
      <c r="J79" s="108"/>
      <c r="K79" s="115"/>
      <c r="L79" s="85"/>
      <c r="M79" s="116">
        <f t="shared" ca="1" si="6"/>
        <v>44735</v>
      </c>
      <c r="N79" s="117"/>
      <c r="O79" s="118">
        <f t="shared" si="8"/>
        <v>1</v>
      </c>
    </row>
    <row r="80" spans="1:15" s="119" customFormat="1" ht="15" x14ac:dyDescent="0.2">
      <c r="A80" s="108"/>
      <c r="B80" s="109"/>
      <c r="C80" s="110"/>
      <c r="D80" s="111" t="str">
        <f t="shared" si="5"/>
        <v/>
      </c>
      <c r="E80" s="112"/>
      <c r="F80" s="113"/>
      <c r="G80" s="112"/>
      <c r="H80" s="108"/>
      <c r="I80" s="114"/>
      <c r="J80" s="108"/>
      <c r="K80" s="115"/>
      <c r="L80" s="85"/>
      <c r="M80" s="116">
        <f t="shared" ca="1" si="6"/>
        <v>44735</v>
      </c>
      <c r="N80" s="117"/>
      <c r="O80" s="118">
        <f t="shared" si="8"/>
        <v>1</v>
      </c>
    </row>
    <row r="81" spans="1:16" s="119" customFormat="1" ht="15" x14ac:dyDescent="0.2">
      <c r="A81" s="108"/>
      <c r="B81" s="109"/>
      <c r="C81" s="110"/>
      <c r="D81" s="111" t="str">
        <f t="shared" si="5"/>
        <v/>
      </c>
      <c r="E81" s="112"/>
      <c r="F81" s="113"/>
      <c r="G81" s="112"/>
      <c r="H81" s="108"/>
      <c r="I81" s="114"/>
      <c r="J81" s="108"/>
      <c r="K81" s="115"/>
      <c r="L81" s="85"/>
      <c r="M81" s="116">
        <f t="shared" ca="1" si="6"/>
        <v>44735</v>
      </c>
      <c r="N81" s="117"/>
      <c r="O81" s="118">
        <f t="shared" si="8"/>
        <v>1</v>
      </c>
    </row>
    <row r="82" spans="1:16" s="119" customFormat="1" ht="15" x14ac:dyDescent="0.2">
      <c r="A82" s="108"/>
      <c r="B82" s="109"/>
      <c r="C82" s="110"/>
      <c r="D82" s="111" t="str">
        <f t="shared" si="5"/>
        <v/>
      </c>
      <c r="E82" s="112"/>
      <c r="F82" s="113"/>
      <c r="G82" s="112"/>
      <c r="H82" s="108"/>
      <c r="I82" s="114"/>
      <c r="J82" s="108"/>
      <c r="K82" s="115"/>
      <c r="L82" s="85"/>
      <c r="M82" s="116">
        <f t="shared" ca="1" si="6"/>
        <v>44735</v>
      </c>
      <c r="N82" s="117"/>
      <c r="O82" s="118">
        <f t="shared" si="8"/>
        <v>1</v>
      </c>
    </row>
    <row r="83" spans="1:16" s="119" customFormat="1" ht="15" x14ac:dyDescent="0.2">
      <c r="B83" s="109"/>
      <c r="C83" s="110"/>
      <c r="D83" s="111" t="str">
        <f t="shared" si="5"/>
        <v/>
      </c>
      <c r="E83" s="112"/>
      <c r="F83" s="113"/>
      <c r="G83" s="112"/>
      <c r="H83" s="108"/>
      <c r="I83" s="114"/>
      <c r="J83" s="108"/>
      <c r="K83" s="115"/>
      <c r="L83" s="85"/>
      <c r="M83" s="116">
        <f t="shared" ca="1" si="6"/>
        <v>44735</v>
      </c>
      <c r="N83" s="117"/>
      <c r="O83" s="118">
        <f t="shared" si="8"/>
        <v>1</v>
      </c>
    </row>
    <row r="84" spans="1:16" s="89" customFormat="1" x14ac:dyDescent="0.2">
      <c r="A84" s="106" t="s">
        <v>160</v>
      </c>
      <c r="B84" s="84"/>
      <c r="C84" s="86"/>
      <c r="D84" s="87"/>
      <c r="E84" s="87"/>
      <c r="F84" s="86"/>
      <c r="G84" s="86"/>
      <c r="H84" s="86"/>
      <c r="I84" s="86"/>
      <c r="J84" s="86"/>
      <c r="K84" s="86"/>
      <c r="L84" s="86"/>
      <c r="M84" s="88"/>
    </row>
    <row r="85" spans="1:16" s="21" customFormat="1" ht="24" customHeight="1" x14ac:dyDescent="0.25">
      <c r="B85" s="121" t="s">
        <v>158</v>
      </c>
      <c r="C85" s="121"/>
      <c r="D85" s="122"/>
      <c r="E85" s="123" t="str">
        <f>IF(SUM(K44:K85)=0,"OK",SUM(K44:K85))</f>
        <v>OK</v>
      </c>
      <c r="F85" s="124"/>
      <c r="G85" s="79" t="str">
        <f>IF(SUM(K44:K85)=0,"","Journal Does Not Balance")</f>
        <v/>
      </c>
      <c r="H85" s="31"/>
      <c r="I85" s="80"/>
      <c r="J85" s="31"/>
      <c r="K85" s="31"/>
      <c r="L85" s="32"/>
      <c r="M85" s="31"/>
      <c r="N85" s="33"/>
      <c r="O85" s="78"/>
      <c r="P85" s="27"/>
    </row>
    <row r="86" spans="1:16" ht="7.5" customHeight="1" x14ac:dyDescent="0.2">
      <c r="B86" s="51"/>
      <c r="C86" s="75"/>
      <c r="D86" s="75"/>
      <c r="E86" s="75"/>
      <c r="F86" s="75"/>
      <c r="G86" s="75"/>
      <c r="H86" s="75"/>
      <c r="I86" s="75"/>
      <c r="J86" s="75"/>
      <c r="K86" s="75"/>
      <c r="L86" s="76"/>
      <c r="M86" s="75"/>
      <c r="N86" s="77"/>
      <c r="O86" s="78"/>
      <c r="P86" s="19"/>
    </row>
    <row r="87" spans="1:16" s="9" customFormat="1" ht="25.5" customHeight="1" x14ac:dyDescent="0.25">
      <c r="B87" s="121" t="s">
        <v>157</v>
      </c>
      <c r="C87" s="121"/>
      <c r="D87" s="122"/>
      <c r="E87" s="135">
        <f>M10</f>
        <v>0</v>
      </c>
      <c r="F87" s="136"/>
      <c r="G87" s="74" t="str">
        <f>IF(E87="","Enter the transaction number assigned by Agresso in the box","")</f>
        <v/>
      </c>
      <c r="H87" s="48"/>
      <c r="I87" s="72"/>
      <c r="J87" s="48"/>
      <c r="K87" s="48"/>
      <c r="L87" s="49"/>
      <c r="M87" s="48"/>
      <c r="N87" s="50"/>
      <c r="O87" s="73"/>
      <c r="P87" s="13"/>
    </row>
    <row r="88" spans="1:16" s="9" customFormat="1" ht="5.25" customHeight="1" x14ac:dyDescent="0.25">
      <c r="A88" s="28"/>
      <c r="B88" s="125"/>
      <c r="C88" s="125"/>
      <c r="D88" s="125"/>
      <c r="E88" s="125"/>
      <c r="F88" s="125"/>
      <c r="G88" s="125"/>
      <c r="H88" s="125"/>
      <c r="I88" s="125"/>
      <c r="J88" s="125"/>
      <c r="K88" s="125"/>
      <c r="L88" s="125"/>
      <c r="M88" s="125"/>
      <c r="N88" s="125"/>
      <c r="O88" s="125"/>
    </row>
    <row r="89" spans="1:16" ht="18.75" x14ac:dyDescent="0.3">
      <c r="A89" s="83"/>
      <c r="B89" s="127" t="s">
        <v>135</v>
      </c>
      <c r="C89" s="127"/>
      <c r="D89" s="127"/>
      <c r="E89" s="127"/>
      <c r="F89" s="127"/>
      <c r="G89" s="127"/>
      <c r="H89" s="127"/>
      <c r="I89" s="127"/>
      <c r="J89" s="127"/>
      <c r="K89" s="127"/>
      <c r="L89" s="127"/>
      <c r="M89" s="127"/>
      <c r="N89" s="127"/>
      <c r="O89" s="127"/>
      <c r="P89" s="19"/>
    </row>
    <row r="90" spans="1:16" ht="14.25" customHeight="1" x14ac:dyDescent="0.2">
      <c r="A90" s="83"/>
      <c r="B90" s="52">
        <v>1</v>
      </c>
      <c r="C90" s="126" t="s">
        <v>136</v>
      </c>
      <c r="D90" s="126"/>
      <c r="E90" s="126"/>
      <c r="F90" s="126"/>
      <c r="G90" s="126"/>
      <c r="H90" s="126"/>
      <c r="I90" s="126"/>
      <c r="J90" s="126"/>
      <c r="K90" s="126"/>
      <c r="L90" s="126"/>
      <c r="M90" s="126"/>
      <c r="N90" s="126"/>
      <c r="O90" s="126"/>
      <c r="P90" s="19"/>
    </row>
    <row r="91" spans="1:16" ht="13.5" customHeight="1" x14ac:dyDescent="0.2">
      <c r="A91" s="83"/>
      <c r="B91" s="52">
        <v>2</v>
      </c>
      <c r="C91" s="126" t="s">
        <v>154</v>
      </c>
      <c r="D91" s="126"/>
      <c r="E91" s="126"/>
      <c r="F91" s="126"/>
      <c r="G91" s="126"/>
      <c r="H91" s="126"/>
      <c r="I91" s="126"/>
      <c r="J91" s="126"/>
      <c r="K91" s="126"/>
      <c r="L91" s="126"/>
      <c r="M91" s="126"/>
      <c r="N91" s="126"/>
      <c r="O91" s="126"/>
      <c r="P91" s="19"/>
    </row>
    <row r="92" spans="1:16" ht="26.25" customHeight="1" x14ac:dyDescent="0.2">
      <c r="A92" s="83"/>
      <c r="B92" s="52">
        <v>3</v>
      </c>
      <c r="C92" s="126" t="s">
        <v>137</v>
      </c>
      <c r="D92" s="126"/>
      <c r="E92" s="126"/>
      <c r="F92" s="126"/>
      <c r="G92" s="126"/>
      <c r="H92" s="126"/>
      <c r="I92" s="126"/>
      <c r="J92" s="126"/>
      <c r="K92" s="126"/>
      <c r="L92" s="126"/>
      <c r="M92" s="126"/>
      <c r="N92" s="126"/>
      <c r="O92" s="126"/>
      <c r="P92" s="19"/>
    </row>
    <row r="93" spans="1:16" ht="15" customHeight="1" x14ac:dyDescent="0.2">
      <c r="B93" s="52">
        <v>4</v>
      </c>
      <c r="C93" s="126" t="s">
        <v>155</v>
      </c>
      <c r="D93" s="126"/>
      <c r="E93" s="126"/>
      <c r="F93" s="126"/>
      <c r="G93" s="126"/>
      <c r="H93" s="126"/>
      <c r="I93" s="126"/>
      <c r="J93" s="126"/>
      <c r="K93" s="126"/>
      <c r="L93" s="126"/>
      <c r="M93" s="126"/>
      <c r="N93" s="126"/>
      <c r="O93" s="126"/>
      <c r="P93" s="19"/>
    </row>
    <row r="94" spans="1:16" ht="40.5" customHeight="1" x14ac:dyDescent="0.2">
      <c r="B94" s="52">
        <v>5</v>
      </c>
      <c r="C94" s="131" t="s">
        <v>153</v>
      </c>
      <c r="D94" s="131"/>
      <c r="E94" s="131"/>
      <c r="F94" s="131"/>
      <c r="G94" s="131"/>
      <c r="H94" s="131"/>
      <c r="I94" s="131"/>
      <c r="J94" s="131"/>
      <c r="K94" s="131"/>
      <c r="L94" s="131"/>
      <c r="M94" s="131"/>
      <c r="N94" s="131"/>
      <c r="O94" s="131"/>
      <c r="P94" s="19"/>
    </row>
    <row r="95" spans="1:16" ht="21.75" customHeight="1" x14ac:dyDescent="0.3">
      <c r="B95" s="132" t="s">
        <v>156</v>
      </c>
      <c r="C95" s="132"/>
      <c r="D95" s="132"/>
      <c r="E95" s="132"/>
      <c r="F95" s="132"/>
      <c r="G95" s="132"/>
      <c r="H95" s="132"/>
      <c r="I95" s="132"/>
      <c r="J95" s="132"/>
      <c r="K95" s="132"/>
      <c r="L95" s="132"/>
      <c r="M95" s="132"/>
      <c r="N95" s="132"/>
      <c r="O95" s="132"/>
    </row>
    <row r="96" spans="1:16" ht="15.75" customHeight="1" x14ac:dyDescent="0.2">
      <c r="B96" s="53">
        <v>1</v>
      </c>
      <c r="C96" s="126" t="s">
        <v>165</v>
      </c>
      <c r="D96" s="126"/>
      <c r="E96" s="126"/>
      <c r="F96" s="126"/>
      <c r="G96" s="126"/>
      <c r="H96" s="126"/>
      <c r="I96" s="126"/>
      <c r="J96" s="126"/>
      <c r="K96" s="126"/>
      <c r="L96" s="126"/>
      <c r="M96" s="126"/>
      <c r="N96" s="126"/>
      <c r="O96" s="126"/>
    </row>
    <row r="97" spans="2:15" ht="27.95" customHeight="1" x14ac:dyDescent="0.2">
      <c r="B97" s="53">
        <v>2</v>
      </c>
      <c r="C97" s="126" t="s">
        <v>138</v>
      </c>
      <c r="D97" s="126"/>
      <c r="E97" s="126"/>
      <c r="F97" s="126"/>
      <c r="G97" s="126"/>
      <c r="H97" s="126"/>
      <c r="I97" s="126"/>
      <c r="J97" s="126"/>
      <c r="K97" s="126"/>
      <c r="L97" s="126"/>
      <c r="M97" s="126"/>
      <c r="N97" s="126"/>
      <c r="O97" s="126"/>
    </row>
    <row r="98" spans="2:15" ht="15" customHeight="1" x14ac:dyDescent="0.2">
      <c r="B98" s="53">
        <v>3</v>
      </c>
      <c r="C98" s="126" t="s">
        <v>148</v>
      </c>
      <c r="D98" s="126"/>
      <c r="E98" s="126"/>
      <c r="F98" s="126"/>
      <c r="G98" s="126"/>
      <c r="H98" s="126"/>
      <c r="I98" s="126"/>
      <c r="J98" s="126"/>
      <c r="K98" s="126"/>
      <c r="L98" s="126"/>
      <c r="M98" s="126"/>
      <c r="N98" s="126"/>
      <c r="O98" s="126"/>
    </row>
    <row r="99" spans="2:15" ht="15" customHeight="1" x14ac:dyDescent="0.2">
      <c r="B99" s="53">
        <v>4</v>
      </c>
      <c r="C99" s="126" t="s">
        <v>139</v>
      </c>
      <c r="D99" s="126"/>
      <c r="E99" s="126"/>
      <c r="F99" s="126"/>
      <c r="G99" s="126"/>
      <c r="H99" s="126"/>
      <c r="I99" s="126"/>
      <c r="J99" s="126"/>
      <c r="K99" s="126"/>
      <c r="L99" s="126"/>
      <c r="M99" s="126"/>
      <c r="N99" s="126"/>
      <c r="O99" s="126"/>
    </row>
    <row r="100" spans="2:15" ht="27.75" customHeight="1" x14ac:dyDescent="0.2">
      <c r="B100" s="53">
        <v>5</v>
      </c>
      <c r="C100" s="126" t="s">
        <v>144</v>
      </c>
      <c r="D100" s="126"/>
      <c r="E100" s="126"/>
      <c r="F100" s="126"/>
      <c r="G100" s="126"/>
      <c r="H100" s="126"/>
      <c r="I100" s="126"/>
      <c r="J100" s="126"/>
      <c r="K100" s="126"/>
      <c r="L100" s="126"/>
      <c r="M100" s="126"/>
      <c r="N100" s="126"/>
      <c r="O100" s="126"/>
    </row>
    <row r="101" spans="2:15" ht="27" customHeight="1" x14ac:dyDescent="0.2">
      <c r="B101" s="53">
        <v>6</v>
      </c>
      <c r="C101" s="126" t="s">
        <v>149</v>
      </c>
      <c r="D101" s="126"/>
      <c r="E101" s="126"/>
      <c r="F101" s="126"/>
      <c r="G101" s="126"/>
      <c r="H101" s="126"/>
      <c r="I101" s="126"/>
      <c r="J101" s="126"/>
      <c r="K101" s="126"/>
      <c r="L101" s="126"/>
      <c r="M101" s="126"/>
      <c r="N101" s="126"/>
      <c r="O101" s="126"/>
    </row>
    <row r="102" spans="2:15" ht="15" customHeight="1" x14ac:dyDescent="0.2">
      <c r="B102" s="53">
        <v>7</v>
      </c>
      <c r="C102" s="126" t="s">
        <v>140</v>
      </c>
      <c r="D102" s="126"/>
      <c r="E102" s="126"/>
      <c r="F102" s="126"/>
      <c r="G102" s="126"/>
      <c r="H102" s="126"/>
      <c r="I102" s="126"/>
      <c r="J102" s="126"/>
      <c r="K102" s="126"/>
      <c r="L102" s="126"/>
      <c r="M102" s="126"/>
      <c r="N102" s="126"/>
      <c r="O102" s="126"/>
    </row>
    <row r="103" spans="2:15" ht="15" customHeight="1" x14ac:dyDescent="0.2">
      <c r="B103" s="53">
        <v>8</v>
      </c>
      <c r="C103" s="126" t="s">
        <v>150</v>
      </c>
      <c r="D103" s="126"/>
      <c r="E103" s="126"/>
      <c r="F103" s="126"/>
      <c r="G103" s="126"/>
      <c r="H103" s="126"/>
      <c r="I103" s="126"/>
      <c r="J103" s="126"/>
      <c r="K103" s="126"/>
      <c r="L103" s="126"/>
      <c r="M103" s="126"/>
      <c r="N103" s="126"/>
      <c r="O103" s="126"/>
    </row>
    <row r="104" spans="2:15" ht="13.5" customHeight="1" x14ac:dyDescent="0.2">
      <c r="B104" s="53">
        <v>9</v>
      </c>
      <c r="C104" s="126" t="s">
        <v>139</v>
      </c>
      <c r="D104" s="126"/>
      <c r="E104" s="126"/>
      <c r="F104" s="126"/>
      <c r="G104" s="126"/>
      <c r="H104" s="126"/>
      <c r="I104" s="126"/>
      <c r="J104" s="126"/>
      <c r="K104" s="126"/>
      <c r="L104" s="126"/>
      <c r="M104" s="126"/>
      <c r="N104" s="126"/>
      <c r="O104" s="126"/>
    </row>
    <row r="105" spans="2:15" ht="27.95" customHeight="1" x14ac:dyDescent="0.2">
      <c r="B105" s="53">
        <v>10</v>
      </c>
      <c r="C105" s="126" t="s">
        <v>151</v>
      </c>
      <c r="D105" s="126"/>
      <c r="E105" s="126"/>
      <c r="F105" s="126"/>
      <c r="G105" s="126"/>
      <c r="H105" s="126"/>
      <c r="I105" s="126"/>
      <c r="J105" s="126"/>
      <c r="K105" s="126"/>
      <c r="L105" s="126"/>
      <c r="M105" s="126"/>
      <c r="N105" s="126"/>
      <c r="O105" s="126"/>
    </row>
    <row r="106" spans="2:15" x14ac:dyDescent="0.2">
      <c r="B106" s="120" t="s">
        <v>152</v>
      </c>
      <c r="C106" s="120"/>
      <c r="D106" s="120"/>
      <c r="E106" s="120"/>
      <c r="F106" s="120"/>
      <c r="G106" s="120"/>
      <c r="H106" s="120"/>
      <c r="I106" s="120"/>
      <c r="J106" s="120"/>
      <c r="K106" s="120"/>
      <c r="L106" s="120"/>
      <c r="M106" s="120"/>
      <c r="N106" s="120"/>
      <c r="O106" s="120"/>
    </row>
  </sheetData>
  <mergeCells count="26">
    <mergeCell ref="B4:I4"/>
    <mergeCell ref="C98:O98"/>
    <mergeCell ref="C99:O99"/>
    <mergeCell ref="C100:O100"/>
    <mergeCell ref="C101:O101"/>
    <mergeCell ref="C93:O93"/>
    <mergeCell ref="C94:O94"/>
    <mergeCell ref="B95:O95"/>
    <mergeCell ref="C96:O96"/>
    <mergeCell ref="C97:O97"/>
    <mergeCell ref="B36:O36"/>
    <mergeCell ref="C91:O91"/>
    <mergeCell ref="C92:O92"/>
    <mergeCell ref="B38:O38"/>
    <mergeCell ref="E87:F87"/>
    <mergeCell ref="C90:O90"/>
    <mergeCell ref="B106:O106"/>
    <mergeCell ref="B87:D87"/>
    <mergeCell ref="B85:D85"/>
    <mergeCell ref="E85:F85"/>
    <mergeCell ref="B88:O88"/>
    <mergeCell ref="C104:O104"/>
    <mergeCell ref="C105:O105"/>
    <mergeCell ref="C102:O102"/>
    <mergeCell ref="C103:O103"/>
    <mergeCell ref="B89:O89"/>
  </mergeCells>
  <phoneticPr fontId="0" type="noConversion"/>
  <dataValidations count="2">
    <dataValidation type="textLength" allowBlank="1" showErrorMessage="1" errorTitle="Max 100 characters" error="Maximum one hundred characters in this field." promptTitle="Maximum 100 characters" prompt="Maximum 100 characters in this column" sqref="L44:L83" xr:uid="{00000000-0002-0000-0000-000000000000}">
      <formula1>1</formula1>
      <formula2>100</formula2>
    </dataValidation>
    <dataValidation type="textLength" operator="equal" allowBlank="1" showInputMessage="1" showErrorMessage="1" sqref="B45:B83" xr:uid="{00000000-0002-0000-0000-000001000000}">
      <formula1>4</formula1>
    </dataValidation>
  </dataValidations>
  <hyperlinks>
    <hyperlink ref="B4" r:id="rId1" display="\\itsfs.york.ac.uk\yimsstore\Finance\Agresso\Live\Data Import\JNLSJP.txt" xr:uid="{00000000-0004-0000-0000-000000000000}"/>
  </hyperlinks>
  <pageMargins left="0.75" right="0.75" top="1" bottom="1" header="0.5" footer="0.5"/>
  <pageSetup paperSize="9" scale="67" fitToHeight="0" orientation="landscape" r:id="rId2"/>
  <headerFooter alignWithMargins="0">
    <oddFooter>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34"/>
  <sheetViews>
    <sheetView workbookViewId="0"/>
  </sheetViews>
  <sheetFormatPr defaultColWidth="10.6640625" defaultRowHeight="12.75" x14ac:dyDescent="0.2"/>
  <cols>
    <col min="1" max="1" width="90.83203125" style="1" customWidth="1"/>
    <col min="2" max="16384" width="10.6640625" style="2"/>
  </cols>
  <sheetData>
    <row r="1" spans="1:1" x14ac:dyDescent="0.2">
      <c r="A1" s="1" t="s">
        <v>44</v>
      </c>
    </row>
    <row r="2" spans="1:1" x14ac:dyDescent="0.2">
      <c r="A2" s="1" t="s">
        <v>45</v>
      </c>
    </row>
    <row r="3" spans="1:1" x14ac:dyDescent="0.2">
      <c r="A3" s="1" t="s">
        <v>44</v>
      </c>
    </row>
    <row r="4" spans="1:1" x14ac:dyDescent="0.2">
      <c r="A4" s="1" t="s">
        <v>46</v>
      </c>
    </row>
    <row r="5" spans="1:1" x14ac:dyDescent="0.2">
      <c r="A5" s="1" t="s">
        <v>141</v>
      </c>
    </row>
    <row r="6" spans="1:1" x14ac:dyDescent="0.2">
      <c r="A6" s="1" t="s">
        <v>47</v>
      </c>
    </row>
    <row r="7" spans="1:1" x14ac:dyDescent="0.2">
      <c r="A7" s="1" t="s">
        <v>124</v>
      </c>
    </row>
    <row r="8" spans="1:1" x14ac:dyDescent="0.2">
      <c r="A8" s="1" t="s">
        <v>125</v>
      </c>
    </row>
    <row r="9" spans="1:1" x14ac:dyDescent="0.2">
      <c r="A9" s="1" t="s">
        <v>142</v>
      </c>
    </row>
    <row r="10" spans="1:1" x14ac:dyDescent="0.2">
      <c r="A10" s="1" t="s">
        <v>126</v>
      </c>
    </row>
    <row r="11" spans="1:1" x14ac:dyDescent="0.2">
      <c r="A11" s="1" t="s">
        <v>48</v>
      </c>
    </row>
    <row r="12" spans="1:1" x14ac:dyDescent="0.2">
      <c r="A12" s="1" t="s">
        <v>49</v>
      </c>
    </row>
    <row r="13" spans="1:1" x14ac:dyDescent="0.2">
      <c r="A13" s="1" t="s">
        <v>50</v>
      </c>
    </row>
    <row r="14" spans="1:1" x14ac:dyDescent="0.2">
      <c r="A14" s="1" t="s">
        <v>51</v>
      </c>
    </row>
    <row r="15" spans="1:1" x14ac:dyDescent="0.2">
      <c r="A15" s="1" t="s">
        <v>52</v>
      </c>
    </row>
    <row r="16" spans="1:1" x14ac:dyDescent="0.2">
      <c r="A16" s="1" t="s">
        <v>53</v>
      </c>
    </row>
    <row r="17" spans="1:1" x14ac:dyDescent="0.2">
      <c r="A17" s="1" t="s">
        <v>127</v>
      </c>
    </row>
    <row r="18" spans="1:1" x14ac:dyDescent="0.2">
      <c r="A18" s="3" t="s">
        <v>128</v>
      </c>
    </row>
    <row r="19" spans="1:1" x14ac:dyDescent="0.2">
      <c r="A19" s="1" t="s">
        <v>143</v>
      </c>
    </row>
    <row r="20" spans="1:1" x14ac:dyDescent="0.2">
      <c r="A20" s="1" t="s">
        <v>54</v>
      </c>
    </row>
    <row r="21" spans="1:1" x14ac:dyDescent="0.2">
      <c r="A21" s="1" t="s">
        <v>77</v>
      </c>
    </row>
    <row r="22" spans="1:1" x14ac:dyDescent="0.2">
      <c r="A22" s="1" t="s">
        <v>55</v>
      </c>
    </row>
    <row r="23" spans="1:1" x14ac:dyDescent="0.2">
      <c r="A23" s="1" t="s">
        <v>56</v>
      </c>
    </row>
    <row r="24" spans="1:1" x14ac:dyDescent="0.2">
      <c r="A24" s="1" t="s">
        <v>57</v>
      </c>
    </row>
    <row r="25" spans="1:1" x14ac:dyDescent="0.2">
      <c r="A25" s="1" t="s">
        <v>58</v>
      </c>
    </row>
    <row r="26" spans="1:1" x14ac:dyDescent="0.2">
      <c r="A26" s="1" t="s">
        <v>59</v>
      </c>
    </row>
    <row r="27" spans="1:1" x14ac:dyDescent="0.2">
      <c r="A27" s="1" t="s">
        <v>60</v>
      </c>
    </row>
    <row r="28" spans="1:1" x14ac:dyDescent="0.2">
      <c r="A28" s="1" t="s">
        <v>61</v>
      </c>
    </row>
    <row r="29" spans="1:1" x14ac:dyDescent="0.2">
      <c r="A29" s="1" t="s">
        <v>62</v>
      </c>
    </row>
    <row r="30" spans="1:1" x14ac:dyDescent="0.2">
      <c r="A30" s="1" t="s">
        <v>63</v>
      </c>
    </row>
    <row r="31" spans="1:1" x14ac:dyDescent="0.2">
      <c r="A31" s="1" t="s">
        <v>64</v>
      </c>
    </row>
    <row r="32" spans="1:1" x14ac:dyDescent="0.2">
      <c r="A32" s="1" t="s">
        <v>129</v>
      </c>
    </row>
    <row r="33" spans="1:1" x14ac:dyDescent="0.2">
      <c r="A33" s="1" t="s">
        <v>130</v>
      </c>
    </row>
    <row r="34" spans="1:1" x14ac:dyDescent="0.2">
      <c r="A34" s="1" t="s">
        <v>131</v>
      </c>
    </row>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2"/>
  <sheetViews>
    <sheetView workbookViewId="0">
      <selection sqref="A1:A119"/>
    </sheetView>
  </sheetViews>
  <sheetFormatPr defaultRowHeight="12.75" x14ac:dyDescent="0.2"/>
  <sheetData>
    <row r="32" spans="1:1" x14ac:dyDescent="0.2">
      <c r="A32" s="10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9"/>
  <sheetViews>
    <sheetView workbookViewId="0">
      <selection sqref="A1:XFD1048576"/>
    </sheetView>
  </sheetViews>
  <sheetFormatPr defaultRowHeight="12.75" x14ac:dyDescent="0.2"/>
  <cols>
    <col min="1" max="1" width="4.33203125" customWidth="1"/>
    <col min="11" max="11" width="55.5" customWidth="1"/>
  </cols>
  <sheetData>
    <row r="1" spans="1:5" x14ac:dyDescent="0.2">
      <c r="A1" s="102"/>
      <c r="E1" s="103"/>
    </row>
    <row r="2" spans="1:5" ht="15" x14ac:dyDescent="0.2">
      <c r="A2" s="101"/>
      <c r="E2" s="103"/>
    </row>
    <row r="3" spans="1:5" x14ac:dyDescent="0.2">
      <c r="A3" s="102"/>
      <c r="E3" s="103"/>
    </row>
    <row r="4" spans="1:5" ht="15" x14ac:dyDescent="0.2">
      <c r="A4" s="101"/>
      <c r="E4" s="103"/>
    </row>
    <row r="5" spans="1:5" x14ac:dyDescent="0.2">
      <c r="A5" s="102"/>
      <c r="E5" s="103"/>
    </row>
    <row r="6" spans="1:5" ht="15" x14ac:dyDescent="0.2">
      <c r="A6" s="101"/>
      <c r="E6" s="103"/>
    </row>
    <row r="7" spans="1:5" x14ac:dyDescent="0.2">
      <c r="E7" s="103"/>
    </row>
    <row r="8" spans="1:5" x14ac:dyDescent="0.2">
      <c r="E8" s="103"/>
    </row>
    <row r="9" spans="1:5" x14ac:dyDescent="0.2">
      <c r="E9" s="103"/>
    </row>
    <row r="10" spans="1:5" x14ac:dyDescent="0.2">
      <c r="E10" s="103"/>
    </row>
    <row r="11" spans="1:5" x14ac:dyDescent="0.2">
      <c r="E11" s="103"/>
    </row>
    <row r="12" spans="1:5" x14ac:dyDescent="0.2">
      <c r="E12" s="103"/>
    </row>
    <row r="13" spans="1:5" x14ac:dyDescent="0.2">
      <c r="E13" s="103"/>
    </row>
    <row r="14" spans="1:5" x14ac:dyDescent="0.2">
      <c r="E14" s="103"/>
    </row>
    <row r="15" spans="1:5" x14ac:dyDescent="0.2">
      <c r="E15" s="103"/>
    </row>
    <row r="16" spans="1:5" x14ac:dyDescent="0.2">
      <c r="E16" s="103"/>
    </row>
    <row r="17" spans="5:5" x14ac:dyDescent="0.2">
      <c r="E17" s="103"/>
    </row>
    <row r="18" spans="5:5" x14ac:dyDescent="0.2">
      <c r="E18" s="103"/>
    </row>
    <row r="19" spans="5:5" x14ac:dyDescent="0.2">
      <c r="E19" s="103"/>
    </row>
    <row r="20" spans="5:5" x14ac:dyDescent="0.2">
      <c r="E20" s="103"/>
    </row>
    <row r="21" spans="5:5" x14ac:dyDescent="0.2">
      <c r="E21" s="103"/>
    </row>
    <row r="22" spans="5:5" x14ac:dyDescent="0.2">
      <c r="E22" s="103"/>
    </row>
    <row r="23" spans="5:5" x14ac:dyDescent="0.2">
      <c r="E23" s="103"/>
    </row>
    <row r="24" spans="5:5" x14ac:dyDescent="0.2">
      <c r="E24" s="103"/>
    </row>
    <row r="25" spans="5:5" x14ac:dyDescent="0.2">
      <c r="E25" s="103"/>
    </row>
    <row r="26" spans="5:5" x14ac:dyDescent="0.2">
      <c r="E26" s="103"/>
    </row>
    <row r="27" spans="5:5" x14ac:dyDescent="0.2">
      <c r="E27" s="103"/>
    </row>
    <row r="28" spans="5:5" x14ac:dyDescent="0.2">
      <c r="E28" s="103"/>
    </row>
    <row r="29" spans="5:5" x14ac:dyDescent="0.2">
      <c r="E29" s="103"/>
    </row>
    <row r="30" spans="5:5" x14ac:dyDescent="0.2">
      <c r="E30" s="103"/>
    </row>
    <row r="31" spans="5:5" x14ac:dyDescent="0.2">
      <c r="E31" s="103"/>
    </row>
    <row r="32" spans="5:5" x14ac:dyDescent="0.2">
      <c r="E32" s="103"/>
    </row>
    <row r="33" spans="5:5" x14ac:dyDescent="0.2">
      <c r="E33" s="103"/>
    </row>
    <row r="34" spans="5:5" x14ac:dyDescent="0.2">
      <c r="E34" s="103"/>
    </row>
    <row r="35" spans="5:5" x14ac:dyDescent="0.2">
      <c r="E35" s="103"/>
    </row>
    <row r="36" spans="5:5" x14ac:dyDescent="0.2">
      <c r="E36" s="103"/>
    </row>
    <row r="37" spans="5:5" x14ac:dyDescent="0.2">
      <c r="E37" s="103"/>
    </row>
    <row r="38" spans="5:5" x14ac:dyDescent="0.2">
      <c r="E38" s="103"/>
    </row>
    <row r="39" spans="5:5" x14ac:dyDescent="0.2">
      <c r="E39" s="103"/>
    </row>
    <row r="40" spans="5:5" x14ac:dyDescent="0.2">
      <c r="E40" s="103"/>
    </row>
    <row r="41" spans="5:5" x14ac:dyDescent="0.2">
      <c r="E41" s="103"/>
    </row>
    <row r="42" spans="5:5" x14ac:dyDescent="0.2">
      <c r="E42" s="103"/>
    </row>
    <row r="43" spans="5:5" x14ac:dyDescent="0.2">
      <c r="E43" s="103"/>
    </row>
    <row r="44" spans="5:5" x14ac:dyDescent="0.2">
      <c r="E44" s="103"/>
    </row>
    <row r="45" spans="5:5" x14ac:dyDescent="0.2">
      <c r="E45" s="103"/>
    </row>
    <row r="46" spans="5:5" x14ac:dyDescent="0.2">
      <c r="E46" s="103"/>
    </row>
    <row r="47" spans="5:5" x14ac:dyDescent="0.2">
      <c r="E47" s="103"/>
    </row>
    <row r="48" spans="5:5" x14ac:dyDescent="0.2">
      <c r="E48" s="103"/>
    </row>
    <row r="49" spans="5:5" x14ac:dyDescent="0.2">
      <c r="E49" s="103"/>
    </row>
    <row r="50" spans="5:5" x14ac:dyDescent="0.2">
      <c r="E50" s="103"/>
    </row>
    <row r="51" spans="5:5" x14ac:dyDescent="0.2">
      <c r="E51" s="103"/>
    </row>
    <row r="52" spans="5:5" x14ac:dyDescent="0.2">
      <c r="E52" s="103"/>
    </row>
    <row r="53" spans="5:5" x14ac:dyDescent="0.2">
      <c r="E53" s="103"/>
    </row>
    <row r="54" spans="5:5" x14ac:dyDescent="0.2">
      <c r="E54" s="103"/>
    </row>
    <row r="55" spans="5:5" x14ac:dyDescent="0.2">
      <c r="E55" s="103"/>
    </row>
    <row r="56" spans="5:5" x14ac:dyDescent="0.2">
      <c r="E56" s="103"/>
    </row>
    <row r="57" spans="5:5" x14ac:dyDescent="0.2">
      <c r="E57" s="103"/>
    </row>
    <row r="58" spans="5:5" x14ac:dyDescent="0.2">
      <c r="E58" s="103"/>
    </row>
    <row r="59" spans="5:5" x14ac:dyDescent="0.2">
      <c r="E59" s="103"/>
    </row>
    <row r="60" spans="5:5" x14ac:dyDescent="0.2">
      <c r="E60" s="103"/>
    </row>
    <row r="61" spans="5:5" x14ac:dyDescent="0.2">
      <c r="E61" s="103"/>
    </row>
    <row r="62" spans="5:5" x14ac:dyDescent="0.2">
      <c r="E62" s="103"/>
    </row>
    <row r="63" spans="5:5" x14ac:dyDescent="0.2">
      <c r="E63" s="103"/>
    </row>
    <row r="64" spans="5:5" x14ac:dyDescent="0.2">
      <c r="E64" s="103"/>
    </row>
    <row r="65" spans="5:5" x14ac:dyDescent="0.2">
      <c r="E65" s="103"/>
    </row>
    <row r="66" spans="5:5" x14ac:dyDescent="0.2">
      <c r="E66" s="103"/>
    </row>
    <row r="67" spans="5:5" x14ac:dyDescent="0.2">
      <c r="E67" s="103"/>
    </row>
    <row r="68" spans="5:5" x14ac:dyDescent="0.2">
      <c r="E68" s="103"/>
    </row>
    <row r="69" spans="5:5" x14ac:dyDescent="0.2">
      <c r="E69" s="103"/>
    </row>
    <row r="70" spans="5:5" x14ac:dyDescent="0.2">
      <c r="E70" s="103"/>
    </row>
    <row r="71" spans="5:5" x14ac:dyDescent="0.2">
      <c r="E71" s="103"/>
    </row>
    <row r="72" spans="5:5" x14ac:dyDescent="0.2">
      <c r="E72" s="103"/>
    </row>
    <row r="73" spans="5:5" x14ac:dyDescent="0.2">
      <c r="E73" s="103"/>
    </row>
    <row r="74" spans="5:5" x14ac:dyDescent="0.2">
      <c r="E74" s="103"/>
    </row>
    <row r="75" spans="5:5" x14ac:dyDescent="0.2">
      <c r="E75" s="103"/>
    </row>
    <row r="76" spans="5:5" x14ac:dyDescent="0.2">
      <c r="E76" s="103"/>
    </row>
    <row r="77" spans="5:5" x14ac:dyDescent="0.2">
      <c r="E77" s="103"/>
    </row>
    <row r="78" spans="5:5" x14ac:dyDescent="0.2">
      <c r="E78" s="103"/>
    </row>
    <row r="79" spans="5:5" x14ac:dyDescent="0.2">
      <c r="E79" s="103"/>
    </row>
    <row r="80" spans="5:5" x14ac:dyDescent="0.2">
      <c r="E80" s="103"/>
    </row>
    <row r="81" spans="5:5" x14ac:dyDescent="0.2">
      <c r="E81" s="103"/>
    </row>
    <row r="82" spans="5:5" x14ac:dyDescent="0.2">
      <c r="E82" s="103"/>
    </row>
    <row r="83" spans="5:5" x14ac:dyDescent="0.2">
      <c r="E83" s="103"/>
    </row>
    <row r="84" spans="5:5" x14ac:dyDescent="0.2">
      <c r="E84" s="103"/>
    </row>
    <row r="85" spans="5:5" x14ac:dyDescent="0.2">
      <c r="E85" s="103"/>
    </row>
    <row r="86" spans="5:5" x14ac:dyDescent="0.2">
      <c r="E86" s="103"/>
    </row>
    <row r="87" spans="5:5" x14ac:dyDescent="0.2">
      <c r="E87" s="103"/>
    </row>
    <row r="88" spans="5:5" x14ac:dyDescent="0.2">
      <c r="E88" s="103"/>
    </row>
    <row r="89" spans="5:5" x14ac:dyDescent="0.2">
      <c r="E89" s="103"/>
    </row>
    <row r="90" spans="5:5" x14ac:dyDescent="0.2">
      <c r="E90" s="103"/>
    </row>
    <row r="91" spans="5:5" x14ac:dyDescent="0.2">
      <c r="E91" s="103"/>
    </row>
    <row r="92" spans="5:5" x14ac:dyDescent="0.2">
      <c r="E92" s="103"/>
    </row>
    <row r="93" spans="5:5" x14ac:dyDescent="0.2">
      <c r="E93" s="103"/>
    </row>
    <row r="94" spans="5:5" x14ac:dyDescent="0.2">
      <c r="E94" s="103"/>
    </row>
    <row r="95" spans="5:5" x14ac:dyDescent="0.2">
      <c r="E95" s="103"/>
    </row>
    <row r="96" spans="5:5" x14ac:dyDescent="0.2">
      <c r="E96" s="103"/>
    </row>
    <row r="97" spans="5:5" x14ac:dyDescent="0.2">
      <c r="E97" s="103"/>
    </row>
    <row r="98" spans="5:5" x14ac:dyDescent="0.2">
      <c r="E98" s="103"/>
    </row>
    <row r="99" spans="5:5" x14ac:dyDescent="0.2">
      <c r="E99" s="103"/>
    </row>
    <row r="100" spans="5:5" x14ac:dyDescent="0.2">
      <c r="E100" s="103"/>
    </row>
    <row r="101" spans="5:5" x14ac:dyDescent="0.2">
      <c r="E101" s="103"/>
    </row>
    <row r="102" spans="5:5" x14ac:dyDescent="0.2">
      <c r="E102" s="103"/>
    </row>
    <row r="103" spans="5:5" x14ac:dyDescent="0.2">
      <c r="E103" s="103"/>
    </row>
    <row r="104" spans="5:5" x14ac:dyDescent="0.2">
      <c r="E104" s="103"/>
    </row>
    <row r="105" spans="5:5" x14ac:dyDescent="0.2">
      <c r="E105" s="103"/>
    </row>
    <row r="106" spans="5:5" x14ac:dyDescent="0.2">
      <c r="E106" s="103"/>
    </row>
    <row r="107" spans="5:5" x14ac:dyDescent="0.2">
      <c r="E107" s="103"/>
    </row>
    <row r="108" spans="5:5" x14ac:dyDescent="0.2">
      <c r="E108" s="103"/>
    </row>
    <row r="109" spans="5:5" x14ac:dyDescent="0.2">
      <c r="E109" s="103"/>
    </row>
    <row r="110" spans="5:5" x14ac:dyDescent="0.2">
      <c r="E110" s="103"/>
    </row>
    <row r="111" spans="5:5" x14ac:dyDescent="0.2">
      <c r="E111" s="103"/>
    </row>
    <row r="112" spans="5:5" x14ac:dyDescent="0.2">
      <c r="E112" s="103"/>
    </row>
    <row r="113" spans="5:5" x14ac:dyDescent="0.2">
      <c r="E113" s="103"/>
    </row>
    <row r="114" spans="5:5" x14ac:dyDescent="0.2">
      <c r="E114" s="103"/>
    </row>
    <row r="115" spans="5:5" x14ac:dyDescent="0.2">
      <c r="E115" s="103"/>
    </row>
    <row r="116" spans="5:5" x14ac:dyDescent="0.2">
      <c r="E116" s="103"/>
    </row>
    <row r="117" spans="5:5" x14ac:dyDescent="0.2">
      <c r="E117" s="103"/>
    </row>
    <row r="118" spans="5:5" x14ac:dyDescent="0.2">
      <c r="E118" s="103"/>
    </row>
    <row r="119" spans="5:5" x14ac:dyDescent="0.2">
      <c r="E119" s="103"/>
    </row>
    <row r="120" spans="5:5" x14ac:dyDescent="0.2">
      <c r="E120" s="103"/>
    </row>
    <row r="121" spans="5:5" x14ac:dyDescent="0.2">
      <c r="E121" s="103"/>
    </row>
    <row r="122" spans="5:5" x14ac:dyDescent="0.2">
      <c r="E122" s="103"/>
    </row>
    <row r="123" spans="5:5" x14ac:dyDescent="0.2">
      <c r="E123" s="103"/>
    </row>
    <row r="124" spans="5:5" x14ac:dyDescent="0.2">
      <c r="E124" s="103"/>
    </row>
    <row r="125" spans="5:5" x14ac:dyDescent="0.2">
      <c r="E125" s="103"/>
    </row>
    <row r="126" spans="5:5" x14ac:dyDescent="0.2">
      <c r="E126" s="103"/>
    </row>
    <row r="127" spans="5:5" x14ac:dyDescent="0.2">
      <c r="E127" s="103"/>
    </row>
    <row r="128" spans="5:5" x14ac:dyDescent="0.2">
      <c r="E128" s="103"/>
    </row>
    <row r="129" spans="5:5" x14ac:dyDescent="0.2">
      <c r="E129" s="103"/>
    </row>
    <row r="130" spans="5:5" x14ac:dyDescent="0.2">
      <c r="E130" s="103"/>
    </row>
    <row r="131" spans="5:5" x14ac:dyDescent="0.2">
      <c r="E131" s="103"/>
    </row>
    <row r="132" spans="5:5" x14ac:dyDescent="0.2">
      <c r="E132" s="103"/>
    </row>
    <row r="133" spans="5:5" x14ac:dyDescent="0.2">
      <c r="E133" s="103"/>
    </row>
    <row r="134" spans="5:5" x14ac:dyDescent="0.2">
      <c r="E134" s="103"/>
    </row>
    <row r="135" spans="5:5" x14ac:dyDescent="0.2">
      <c r="E135" s="103"/>
    </row>
    <row r="136" spans="5:5" x14ac:dyDescent="0.2">
      <c r="E136" s="103"/>
    </row>
    <row r="137" spans="5:5" x14ac:dyDescent="0.2">
      <c r="E137" s="103"/>
    </row>
    <row r="138" spans="5:5" x14ac:dyDescent="0.2">
      <c r="E138" s="103"/>
    </row>
    <row r="139" spans="5:5" x14ac:dyDescent="0.2">
      <c r="E139" s="103"/>
    </row>
    <row r="140" spans="5:5" x14ac:dyDescent="0.2">
      <c r="E140" s="103"/>
    </row>
    <row r="141" spans="5:5" x14ac:dyDescent="0.2">
      <c r="E141" s="103"/>
    </row>
    <row r="142" spans="5:5" x14ac:dyDescent="0.2">
      <c r="E142" s="103"/>
    </row>
    <row r="143" spans="5:5" x14ac:dyDescent="0.2">
      <c r="E143" s="103"/>
    </row>
    <row r="144" spans="5:5" x14ac:dyDescent="0.2">
      <c r="E144" s="103"/>
    </row>
    <row r="145" spans="5:5" x14ac:dyDescent="0.2">
      <c r="E145" s="103"/>
    </row>
    <row r="146" spans="5:5" x14ac:dyDescent="0.2">
      <c r="E146" s="103"/>
    </row>
    <row r="147" spans="5:5" x14ac:dyDescent="0.2">
      <c r="E147" s="103"/>
    </row>
    <row r="148" spans="5:5" x14ac:dyDescent="0.2">
      <c r="E148" s="103"/>
    </row>
    <row r="149" spans="5:5" x14ac:dyDescent="0.2">
      <c r="E149" s="10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G67"/>
  <sheetViews>
    <sheetView workbookViewId="0">
      <pane ySplit="1" topLeftCell="A2" activePane="bottomLeft" state="frozen"/>
      <selection activeCell="A33" sqref="A33"/>
      <selection pane="bottomLeft" activeCell="G9" sqref="G9"/>
    </sheetView>
  </sheetViews>
  <sheetFormatPr defaultColWidth="9.33203125" defaultRowHeight="12.75" x14ac:dyDescent="0.2"/>
  <cols>
    <col min="1" max="1" width="20.1640625" style="6" customWidth="1"/>
    <col min="2" max="2" width="16.33203125" style="7" customWidth="1"/>
    <col min="3" max="3" width="12.33203125" style="6" customWidth="1"/>
    <col min="4" max="4" width="18.33203125" style="6" customWidth="1"/>
    <col min="5" max="5" width="12.83203125" style="6" customWidth="1"/>
    <col min="6" max="6" width="14.33203125" style="6" customWidth="1"/>
    <col min="7" max="7" width="31.6640625" style="6" customWidth="1"/>
    <col min="8" max="16384" width="9.33203125" style="6"/>
  </cols>
  <sheetData>
    <row r="1" spans="1:6" s="4" customFormat="1" x14ac:dyDescent="0.2">
      <c r="A1" s="4" t="s">
        <v>65</v>
      </c>
      <c r="B1" s="5" t="s">
        <v>66</v>
      </c>
      <c r="C1" s="4" t="s">
        <v>67</v>
      </c>
      <c r="D1" s="4" t="s">
        <v>68</v>
      </c>
      <c r="E1" s="4" t="s">
        <v>69</v>
      </c>
      <c r="F1" s="4" t="s">
        <v>70</v>
      </c>
    </row>
    <row r="2" spans="1:6" x14ac:dyDescent="0.2">
      <c r="A2" s="6" t="s">
        <v>12</v>
      </c>
      <c r="B2" s="7">
        <v>25</v>
      </c>
      <c r="C2" s="6" t="s">
        <v>44</v>
      </c>
      <c r="D2" s="6" t="s">
        <v>44</v>
      </c>
    </row>
    <row r="3" spans="1:6" x14ac:dyDescent="0.2">
      <c r="A3" s="6" t="s">
        <v>13</v>
      </c>
      <c r="B3" s="7">
        <v>25</v>
      </c>
    </row>
    <row r="4" spans="1:6" x14ac:dyDescent="0.2">
      <c r="A4" s="6" t="s">
        <v>15</v>
      </c>
      <c r="B4" s="7">
        <v>25</v>
      </c>
      <c r="C4" s="6" t="s">
        <v>44</v>
      </c>
      <c r="D4" s="6" t="s">
        <v>44</v>
      </c>
    </row>
    <row r="5" spans="1:6" x14ac:dyDescent="0.2">
      <c r="A5" s="6" t="s">
        <v>17</v>
      </c>
      <c r="B5" s="7">
        <v>2</v>
      </c>
      <c r="C5" s="6" t="s">
        <v>44</v>
      </c>
      <c r="D5" s="6" t="s">
        <v>44</v>
      </c>
    </row>
    <row r="6" spans="1:6" x14ac:dyDescent="0.2">
      <c r="A6" s="6" t="s">
        <v>19</v>
      </c>
      <c r="B6" s="7">
        <v>25</v>
      </c>
      <c r="C6" s="6" t="s">
        <v>44</v>
      </c>
      <c r="D6" s="6" t="s">
        <v>44</v>
      </c>
    </row>
    <row r="7" spans="1:6" x14ac:dyDescent="0.2">
      <c r="A7" s="6" t="s">
        <v>21</v>
      </c>
      <c r="B7" s="7">
        <v>25</v>
      </c>
      <c r="C7" s="6" t="s">
        <v>44</v>
      </c>
      <c r="D7" s="6" t="s">
        <v>44</v>
      </c>
    </row>
    <row r="8" spans="1:6" x14ac:dyDescent="0.2">
      <c r="A8" s="6" t="s">
        <v>76</v>
      </c>
      <c r="B8" s="7">
        <v>25</v>
      </c>
      <c r="C8" s="6" t="s">
        <v>44</v>
      </c>
      <c r="D8" s="6" t="s">
        <v>44</v>
      </c>
    </row>
    <row r="9" spans="1:6" x14ac:dyDescent="0.2">
      <c r="A9" s="6" t="s">
        <v>22</v>
      </c>
      <c r="B9" s="7">
        <v>25</v>
      </c>
      <c r="C9" s="6" t="s">
        <v>44</v>
      </c>
      <c r="D9" s="6" t="s">
        <v>44</v>
      </c>
    </row>
    <row r="10" spans="1:6" x14ac:dyDescent="0.2">
      <c r="A10" s="6" t="s">
        <v>23</v>
      </c>
      <c r="B10" s="7">
        <v>25</v>
      </c>
      <c r="C10" s="6" t="s">
        <v>44</v>
      </c>
      <c r="D10" s="6" t="s">
        <v>44</v>
      </c>
    </row>
    <row r="11" spans="1:6" x14ac:dyDescent="0.2">
      <c r="A11" s="6" t="s">
        <v>24</v>
      </c>
      <c r="B11" s="7">
        <v>25</v>
      </c>
      <c r="C11" s="6" t="s">
        <v>44</v>
      </c>
      <c r="D11" s="6" t="s">
        <v>44</v>
      </c>
    </row>
    <row r="12" spans="1:6" x14ac:dyDescent="0.2">
      <c r="A12" s="6" t="s">
        <v>25</v>
      </c>
      <c r="B12" s="7">
        <v>25</v>
      </c>
      <c r="C12" s="6" t="s">
        <v>44</v>
      </c>
      <c r="D12" s="6" t="s">
        <v>44</v>
      </c>
    </row>
    <row r="13" spans="1:6" x14ac:dyDescent="0.2">
      <c r="A13" s="6" t="s">
        <v>26</v>
      </c>
      <c r="B13" s="7">
        <v>25</v>
      </c>
      <c r="C13" s="6" t="s">
        <v>44</v>
      </c>
      <c r="D13" s="6" t="s">
        <v>44</v>
      </c>
    </row>
    <row r="14" spans="1:6" x14ac:dyDescent="0.2">
      <c r="A14" s="6" t="s">
        <v>27</v>
      </c>
      <c r="B14" s="7">
        <v>25</v>
      </c>
      <c r="C14" s="6" t="s">
        <v>44</v>
      </c>
      <c r="D14" s="6" t="s">
        <v>44</v>
      </c>
    </row>
    <row r="15" spans="1:6" x14ac:dyDescent="0.2">
      <c r="A15" s="6" t="s">
        <v>28</v>
      </c>
      <c r="B15" s="7">
        <v>25</v>
      </c>
      <c r="C15" s="6" t="s">
        <v>44</v>
      </c>
      <c r="D15" s="6" t="s">
        <v>44</v>
      </c>
    </row>
    <row r="16" spans="1:6" x14ac:dyDescent="0.2">
      <c r="A16" s="6" t="s">
        <v>29</v>
      </c>
      <c r="B16" s="7">
        <v>25</v>
      </c>
    </row>
    <row r="17" spans="1:6" x14ac:dyDescent="0.2">
      <c r="A17" s="6" t="s">
        <v>30</v>
      </c>
      <c r="B17" s="7">
        <v>25</v>
      </c>
      <c r="C17" s="6" t="s">
        <v>44</v>
      </c>
      <c r="D17" s="6" t="s">
        <v>44</v>
      </c>
    </row>
    <row r="18" spans="1:6" x14ac:dyDescent="0.2">
      <c r="A18" s="6" t="s">
        <v>32</v>
      </c>
      <c r="B18" s="7">
        <v>2</v>
      </c>
    </row>
    <row r="19" spans="1:6" x14ac:dyDescent="0.2">
      <c r="A19" s="6" t="s">
        <v>33</v>
      </c>
      <c r="B19" s="7">
        <v>20</v>
      </c>
      <c r="C19" s="6" t="s">
        <v>44</v>
      </c>
      <c r="D19" s="6" t="s">
        <v>71</v>
      </c>
      <c r="E19" s="6" t="s">
        <v>72</v>
      </c>
      <c r="F19" s="6" t="s">
        <v>73</v>
      </c>
    </row>
    <row r="20" spans="1:6" x14ac:dyDescent="0.2">
      <c r="A20" s="6" t="s">
        <v>79</v>
      </c>
      <c r="B20" s="7">
        <v>20</v>
      </c>
      <c r="C20" s="6" t="s">
        <v>44</v>
      </c>
      <c r="D20" s="6" t="s">
        <v>71</v>
      </c>
      <c r="E20" s="6" t="s">
        <v>72</v>
      </c>
      <c r="F20" s="6" t="s">
        <v>73</v>
      </c>
    </row>
    <row r="21" spans="1:6" x14ac:dyDescent="0.2">
      <c r="A21" s="6" t="s">
        <v>34</v>
      </c>
      <c r="B21" s="7">
        <v>11</v>
      </c>
      <c r="C21" s="6" t="s">
        <v>44</v>
      </c>
      <c r="D21" s="6" t="s">
        <v>71</v>
      </c>
      <c r="E21" s="6" t="s">
        <v>72</v>
      </c>
    </row>
    <row r="22" spans="1:6" x14ac:dyDescent="0.2">
      <c r="A22" s="6" t="s">
        <v>35</v>
      </c>
      <c r="B22" s="7">
        <v>20</v>
      </c>
      <c r="C22" s="6" t="s">
        <v>44</v>
      </c>
      <c r="D22" s="6" t="s">
        <v>71</v>
      </c>
      <c r="E22" s="6" t="s">
        <v>72</v>
      </c>
      <c r="F22" s="6" t="s">
        <v>73</v>
      </c>
    </row>
    <row r="23" spans="1:6" x14ac:dyDescent="0.2">
      <c r="A23" s="6" t="s">
        <v>36</v>
      </c>
      <c r="B23" s="7">
        <v>20</v>
      </c>
      <c r="D23" s="6" t="s">
        <v>71</v>
      </c>
      <c r="E23" s="6" t="s">
        <v>72</v>
      </c>
      <c r="F23" s="6" t="s">
        <v>73</v>
      </c>
    </row>
    <row r="24" spans="1:6" x14ac:dyDescent="0.2">
      <c r="A24" s="6" t="s">
        <v>37</v>
      </c>
      <c r="B24" s="7">
        <v>20</v>
      </c>
      <c r="D24" s="6" t="s">
        <v>71</v>
      </c>
      <c r="E24" s="6" t="s">
        <v>72</v>
      </c>
      <c r="F24" s="6" t="s">
        <v>73</v>
      </c>
    </row>
    <row r="25" spans="1:6" x14ac:dyDescent="0.2">
      <c r="A25" s="6" t="s">
        <v>38</v>
      </c>
      <c r="B25" s="7">
        <v>255</v>
      </c>
      <c r="C25" s="6" t="s">
        <v>44</v>
      </c>
    </row>
    <row r="26" spans="1:6" x14ac:dyDescent="0.2">
      <c r="A26" s="6" t="s">
        <v>39</v>
      </c>
      <c r="B26" s="7">
        <v>8</v>
      </c>
      <c r="C26" s="6" t="s">
        <v>44</v>
      </c>
      <c r="D26" s="6" t="s">
        <v>44</v>
      </c>
      <c r="E26" s="6" t="s">
        <v>74</v>
      </c>
    </row>
    <row r="27" spans="1:6" x14ac:dyDescent="0.2">
      <c r="A27" s="6" t="s">
        <v>40</v>
      </c>
      <c r="B27" s="7">
        <v>8</v>
      </c>
      <c r="C27" s="6" t="s">
        <v>44</v>
      </c>
      <c r="D27" s="6" t="s">
        <v>44</v>
      </c>
      <c r="E27" s="6" t="s">
        <v>74</v>
      </c>
    </row>
    <row r="28" spans="1:6" x14ac:dyDescent="0.2">
      <c r="A28" s="6" t="s">
        <v>41</v>
      </c>
      <c r="B28" s="7">
        <v>15</v>
      </c>
      <c r="C28" s="6" t="s">
        <v>44</v>
      </c>
      <c r="D28" s="6" t="s">
        <v>44</v>
      </c>
    </row>
    <row r="29" spans="1:6" x14ac:dyDescent="0.2">
      <c r="A29" s="6" t="s">
        <v>42</v>
      </c>
      <c r="B29" s="7">
        <v>6</v>
      </c>
      <c r="C29" s="6" t="s">
        <v>44</v>
      </c>
    </row>
    <row r="30" spans="1:6" x14ac:dyDescent="0.2">
      <c r="A30" s="6" t="s">
        <v>43</v>
      </c>
      <c r="B30" s="7">
        <v>1</v>
      </c>
    </row>
    <row r="31" spans="1:6" x14ac:dyDescent="0.2">
      <c r="A31" s="6" t="s">
        <v>80</v>
      </c>
      <c r="B31" s="7">
        <v>100</v>
      </c>
      <c r="C31" s="6" t="s">
        <v>44</v>
      </c>
      <c r="D31" s="6" t="s">
        <v>44</v>
      </c>
    </row>
    <row r="32" spans="1:6" x14ac:dyDescent="0.2">
      <c r="A32" s="6" t="s">
        <v>81</v>
      </c>
      <c r="B32" s="7">
        <v>255</v>
      </c>
    </row>
    <row r="33" spans="1:7" x14ac:dyDescent="0.2">
      <c r="A33" s="6" t="s">
        <v>82</v>
      </c>
      <c r="B33" s="7">
        <v>8</v>
      </c>
      <c r="C33" s="6" t="s">
        <v>44</v>
      </c>
      <c r="D33" s="6" t="s">
        <v>44</v>
      </c>
      <c r="E33" s="6" t="s">
        <v>74</v>
      </c>
    </row>
    <row r="34" spans="1:7" x14ac:dyDescent="0.2">
      <c r="A34" s="6" t="s">
        <v>83</v>
      </c>
      <c r="B34" s="7">
        <v>8</v>
      </c>
      <c r="C34" s="6" t="s">
        <v>44</v>
      </c>
      <c r="D34" s="6" t="s">
        <v>44</v>
      </c>
      <c r="E34" s="6" t="s">
        <v>74</v>
      </c>
    </row>
    <row r="35" spans="1:7" x14ac:dyDescent="0.2">
      <c r="A35" s="6" t="s">
        <v>84</v>
      </c>
      <c r="B35" s="7">
        <v>20</v>
      </c>
      <c r="C35" s="6" t="s">
        <v>44</v>
      </c>
      <c r="D35" s="6" t="s">
        <v>71</v>
      </c>
      <c r="E35" s="6" t="s">
        <v>72</v>
      </c>
    </row>
    <row r="36" spans="1:7" x14ac:dyDescent="0.2">
      <c r="A36" s="6" t="s">
        <v>85</v>
      </c>
      <c r="B36" s="7">
        <v>25</v>
      </c>
      <c r="C36" s="6" t="s">
        <v>44</v>
      </c>
      <c r="D36" s="6" t="s">
        <v>44</v>
      </c>
    </row>
    <row r="37" spans="1:7" x14ac:dyDescent="0.2">
      <c r="A37" s="6" t="s">
        <v>86</v>
      </c>
      <c r="B37" s="7">
        <v>15</v>
      </c>
      <c r="C37" s="6" t="s">
        <v>44</v>
      </c>
    </row>
    <row r="38" spans="1:7" x14ac:dyDescent="0.2">
      <c r="A38" s="6" t="s">
        <v>87</v>
      </c>
      <c r="B38" s="7">
        <v>27</v>
      </c>
      <c r="C38" s="6" t="s">
        <v>44</v>
      </c>
      <c r="D38" s="6" t="s">
        <v>44</v>
      </c>
    </row>
    <row r="39" spans="1:7" x14ac:dyDescent="0.2">
      <c r="A39" s="6" t="s">
        <v>88</v>
      </c>
      <c r="B39" s="7">
        <v>2</v>
      </c>
      <c r="C39" s="6" t="s">
        <v>44</v>
      </c>
      <c r="D39" s="6" t="s">
        <v>44</v>
      </c>
      <c r="G39" s="8" t="s">
        <v>89</v>
      </c>
    </row>
    <row r="40" spans="1:7" x14ac:dyDescent="0.2">
      <c r="A40" s="6" t="s">
        <v>90</v>
      </c>
      <c r="B40" s="7">
        <v>1</v>
      </c>
      <c r="C40" s="6" t="s">
        <v>44</v>
      </c>
      <c r="D40" s="6" t="s">
        <v>44</v>
      </c>
    </row>
    <row r="41" spans="1:7" x14ac:dyDescent="0.2">
      <c r="A41" s="6" t="s">
        <v>91</v>
      </c>
      <c r="B41" s="7">
        <v>1</v>
      </c>
      <c r="C41" s="6" t="s">
        <v>44</v>
      </c>
      <c r="D41" s="6" t="s">
        <v>44</v>
      </c>
    </row>
    <row r="42" spans="1:7" x14ac:dyDescent="0.2">
      <c r="A42" s="6" t="s">
        <v>92</v>
      </c>
      <c r="B42" s="7">
        <v>25</v>
      </c>
      <c r="C42" s="6" t="s">
        <v>89</v>
      </c>
    </row>
    <row r="43" spans="1:7" x14ac:dyDescent="0.2">
      <c r="A43" s="6" t="s">
        <v>93</v>
      </c>
      <c r="B43" s="7">
        <v>1</v>
      </c>
    </row>
    <row r="44" spans="1:7" x14ac:dyDescent="0.2">
      <c r="A44" s="6" t="s">
        <v>94</v>
      </c>
      <c r="B44" s="7">
        <v>15</v>
      </c>
    </row>
    <row r="45" spans="1:7" x14ac:dyDescent="0.2">
      <c r="A45" s="6" t="s">
        <v>95</v>
      </c>
      <c r="B45" s="7">
        <v>9</v>
      </c>
    </row>
    <row r="46" spans="1:7" x14ac:dyDescent="0.2">
      <c r="A46" s="6" t="s">
        <v>96</v>
      </c>
      <c r="B46" s="7">
        <v>25</v>
      </c>
    </row>
    <row r="47" spans="1:7" x14ac:dyDescent="0.2">
      <c r="A47" s="6" t="s">
        <v>97</v>
      </c>
      <c r="B47" s="7">
        <v>25</v>
      </c>
    </row>
    <row r="48" spans="1:7" x14ac:dyDescent="0.2">
      <c r="A48" s="6" t="s">
        <v>98</v>
      </c>
      <c r="B48" s="7">
        <v>25</v>
      </c>
    </row>
    <row r="49" spans="1:5" x14ac:dyDescent="0.2">
      <c r="A49" s="6" t="s">
        <v>99</v>
      </c>
      <c r="B49" s="7">
        <v>255</v>
      </c>
      <c r="C49" s="6" t="s">
        <v>44</v>
      </c>
      <c r="D49" s="6" t="s">
        <v>44</v>
      </c>
    </row>
    <row r="50" spans="1:5" x14ac:dyDescent="0.2">
      <c r="A50" s="6" t="s">
        <v>100</v>
      </c>
      <c r="B50" s="7">
        <v>160</v>
      </c>
      <c r="C50" s="6" t="s">
        <v>44</v>
      </c>
      <c r="D50" s="6" t="s">
        <v>44</v>
      </c>
    </row>
    <row r="51" spans="1:5" x14ac:dyDescent="0.2">
      <c r="A51" s="6" t="s">
        <v>101</v>
      </c>
      <c r="B51" s="7">
        <v>40</v>
      </c>
    </row>
    <row r="52" spans="1:5" x14ac:dyDescent="0.2">
      <c r="A52" s="6" t="s">
        <v>102</v>
      </c>
      <c r="B52" s="7">
        <v>40</v>
      </c>
      <c r="C52" s="6" t="s">
        <v>44</v>
      </c>
      <c r="D52" s="6" t="s">
        <v>44</v>
      </c>
    </row>
    <row r="53" spans="1:5" x14ac:dyDescent="0.2">
      <c r="A53" s="6" t="s">
        <v>103</v>
      </c>
      <c r="B53" s="7">
        <v>35</v>
      </c>
      <c r="C53" s="6" t="s">
        <v>44</v>
      </c>
      <c r="D53" s="6" t="s">
        <v>44</v>
      </c>
    </row>
    <row r="54" spans="1:5" x14ac:dyDescent="0.2">
      <c r="A54" s="6" t="s">
        <v>104</v>
      </c>
      <c r="B54" s="7">
        <v>2</v>
      </c>
      <c r="C54" s="6" t="s">
        <v>44</v>
      </c>
      <c r="D54" s="6" t="s">
        <v>44</v>
      </c>
    </row>
    <row r="55" spans="1:5" x14ac:dyDescent="0.2">
      <c r="A55" s="6" t="s">
        <v>105</v>
      </c>
      <c r="B55" s="7">
        <v>25</v>
      </c>
      <c r="C55" s="6" t="s">
        <v>44</v>
      </c>
      <c r="D55" s="6" t="s">
        <v>44</v>
      </c>
    </row>
    <row r="56" spans="1:5" x14ac:dyDescent="0.2">
      <c r="A56" s="6" t="s">
        <v>106</v>
      </c>
      <c r="B56" s="7">
        <v>15</v>
      </c>
      <c r="C56" s="6" t="s">
        <v>44</v>
      </c>
      <c r="D56" s="6" t="s">
        <v>44</v>
      </c>
    </row>
    <row r="57" spans="1:5" x14ac:dyDescent="0.2">
      <c r="A57" s="6" t="s">
        <v>107</v>
      </c>
      <c r="B57" s="7">
        <v>3</v>
      </c>
    </row>
    <row r="58" spans="1:5" x14ac:dyDescent="0.2">
      <c r="A58" s="6" t="s">
        <v>108</v>
      </c>
      <c r="B58" s="7">
        <v>25</v>
      </c>
    </row>
    <row r="59" spans="1:5" x14ac:dyDescent="0.2">
      <c r="A59" s="6" t="s">
        <v>109</v>
      </c>
      <c r="B59" s="7">
        <v>20</v>
      </c>
      <c r="D59" s="6" t="s">
        <v>71</v>
      </c>
      <c r="E59" s="6" t="s">
        <v>72</v>
      </c>
    </row>
    <row r="60" spans="1:5" x14ac:dyDescent="0.2">
      <c r="A60" s="6" t="s">
        <v>110</v>
      </c>
      <c r="B60" s="7">
        <v>20</v>
      </c>
      <c r="D60" s="6" t="s">
        <v>71</v>
      </c>
      <c r="E60" s="6" t="s">
        <v>72</v>
      </c>
    </row>
    <row r="61" spans="1:5" x14ac:dyDescent="0.2">
      <c r="A61" s="6" t="s">
        <v>111</v>
      </c>
      <c r="B61" s="7">
        <v>4</v>
      </c>
    </row>
    <row r="62" spans="1:5" x14ac:dyDescent="0.2">
      <c r="A62" s="6" t="s">
        <v>112</v>
      </c>
      <c r="B62" s="7">
        <v>2</v>
      </c>
    </row>
    <row r="63" spans="1:5" x14ac:dyDescent="0.2">
      <c r="A63" s="6" t="s">
        <v>113</v>
      </c>
      <c r="B63" s="7">
        <v>2</v>
      </c>
    </row>
    <row r="64" spans="1:5" x14ac:dyDescent="0.2">
      <c r="A64" s="6" t="s">
        <v>114</v>
      </c>
      <c r="B64" s="7">
        <v>13</v>
      </c>
    </row>
    <row r="65" spans="1:2" x14ac:dyDescent="0.2">
      <c r="A65" s="6" t="s">
        <v>115</v>
      </c>
      <c r="B65" s="7">
        <v>11</v>
      </c>
    </row>
    <row r="66" spans="1:2" x14ac:dyDescent="0.2">
      <c r="A66" s="6" t="s">
        <v>116</v>
      </c>
      <c r="B66" s="7">
        <v>15</v>
      </c>
    </row>
    <row r="67" spans="1:2" x14ac:dyDescent="0.2">
      <c r="A67" s="6" t="s">
        <v>117</v>
      </c>
      <c r="B67" s="7">
        <v>2</v>
      </c>
    </row>
  </sheetData>
  <phoneticPr fontId="2" type="noConversion"/>
  <pageMargins left="0.75" right="0.75" top="1" bottom="1" header="0.5" footer="0.5"/>
  <pageSetup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Journal GJ</vt:lpstr>
      <vt:lpstr>_messages</vt:lpstr>
      <vt:lpstr>Confirmation</vt:lpstr>
      <vt:lpstr>Supporting docs</vt:lpstr>
      <vt:lpstr>_GL07_55</vt:lpstr>
      <vt:lpstr>'Journal GJ'!Print_Area</vt:lpstr>
      <vt:lpstr>'Journal GJ'!Print_Titles</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Journal Request Form</dc:title>
  <dc:subject>Agresso journal request form</dc:subject>
  <dc:creator>Gary Sheen</dc:creator>
  <cp:keywords>journal</cp:keywords>
  <dc:description>Form for users to complete electronic journal requests in Excel for onward submission to staff with journal entry rights in their department or in Finance,</dc:description>
  <cp:lastModifiedBy>Ian Smallwood</cp:lastModifiedBy>
  <cp:lastPrinted>2005-09-27T10:42:02Z</cp:lastPrinted>
  <dcterms:created xsi:type="dcterms:W3CDTF">2003-10-30T08:34:41Z</dcterms:created>
  <dcterms:modified xsi:type="dcterms:W3CDTF">2022-06-23T16:09:27Z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-1116753250</vt:i4>
  </property>
  <property fmtid="{D5CDD505-2E9C-101B-9397-08002B2CF9AE}" pid="3" name="_EmailEntryID">
    <vt:lpwstr>00000000624A9EBC687D7E49AA5CB6CA60BC0A7944462C00</vt:lpwstr>
  </property>
  <property fmtid="{D5CDD505-2E9C-101B-9397-08002B2CF9AE}" pid="4" name="_ReviewingToolsShownOnce">
    <vt:lpwstr/>
  </property>
</Properties>
</file>